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219"/>
  </bookViews>
  <sheets>
    <sheet name="2.8" sheetId="1" r:id="rId1"/>
  </sheets>
  <definedNames>
    <definedName name="_xlnm._FilterDatabase" localSheetId="0" hidden="1">'2.8'!$A$8:$AD$8</definedName>
    <definedName name="_xlnm.Print_Area" localSheetId="0">'2.8'!$A$1:$S$39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4" i="1" l="1"/>
  <c r="F34" i="1"/>
  <c r="I15" i="1"/>
  <c r="O15" i="1" s="1"/>
  <c r="I16" i="1"/>
  <c r="K16" i="1" s="1"/>
  <c r="I24" i="1"/>
  <c r="O24" i="1" s="1"/>
  <c r="C9" i="1"/>
  <c r="G9" i="1" s="1"/>
  <c r="C22" i="1"/>
  <c r="G22" i="1" s="1"/>
  <c r="C19" i="1"/>
  <c r="E19" i="1" s="1"/>
  <c r="C10" i="1"/>
  <c r="E10" i="1" s="1"/>
  <c r="C18" i="1"/>
  <c r="E18" i="1" s="1"/>
  <c r="C27" i="1"/>
  <c r="G27" i="1" s="1"/>
  <c r="C25" i="1"/>
  <c r="E25" i="1" s="1"/>
  <c r="I21" i="1"/>
  <c r="O21" i="1" s="1"/>
  <c r="I12" i="1"/>
  <c r="M12" i="1" s="1"/>
  <c r="I14" i="1"/>
  <c r="K14" i="1" s="1"/>
  <c r="I31" i="1"/>
  <c r="O31" i="1" s="1"/>
  <c r="I30" i="1"/>
  <c r="M30" i="1" s="1"/>
  <c r="I20" i="1"/>
  <c r="O20" i="1" s="1"/>
  <c r="I32" i="1"/>
  <c r="O32" i="1" s="1"/>
  <c r="I28" i="1"/>
  <c r="M28" i="1" s="1"/>
  <c r="I33" i="1"/>
  <c r="K33" i="1" s="1"/>
  <c r="I17" i="1"/>
  <c r="K17" i="1" s="1"/>
  <c r="C17" i="1"/>
  <c r="E17" i="1" s="1"/>
  <c r="C15" i="1"/>
  <c r="G15" i="1" s="1"/>
  <c r="C31" i="1"/>
  <c r="E31" i="1" s="1"/>
  <c r="C14" i="1"/>
  <c r="E14" i="1" s="1"/>
  <c r="C20" i="1"/>
  <c r="G20" i="1" s="1"/>
  <c r="C16" i="1"/>
  <c r="G16" i="1" s="1"/>
  <c r="C12" i="1"/>
  <c r="G12" i="1" s="1"/>
  <c r="C30" i="1"/>
  <c r="E30" i="1" s="1"/>
  <c r="G30" i="1"/>
  <c r="C33" i="1"/>
  <c r="E33" i="1" s="1"/>
  <c r="C28" i="1"/>
  <c r="E28" i="1" s="1"/>
  <c r="C29" i="1"/>
  <c r="E29" i="1" s="1"/>
  <c r="C32" i="1"/>
  <c r="G32" i="1" s="1"/>
  <c r="C21" i="1"/>
  <c r="G21" i="1" s="1"/>
  <c r="P34" i="1"/>
  <c r="I9" i="1"/>
  <c r="O9" i="1" s="1"/>
  <c r="I22" i="1"/>
  <c r="K22" i="1" s="1"/>
  <c r="N34" i="1"/>
  <c r="I26" i="1"/>
  <c r="Q26" i="1" s="1"/>
  <c r="I11" i="1"/>
  <c r="M11" i="1" s="1"/>
  <c r="I13" i="1"/>
  <c r="M13" i="1" s="1"/>
  <c r="L34" i="1"/>
  <c r="I25" i="1"/>
  <c r="K25" i="1" s="1"/>
  <c r="I10" i="1"/>
  <c r="O10" i="1" s="1"/>
  <c r="I27" i="1"/>
  <c r="M27" i="1" s="1"/>
  <c r="I18" i="1"/>
  <c r="M18" i="1" s="1"/>
  <c r="I23" i="1"/>
  <c r="K23" i="1" s="1"/>
  <c r="I19" i="1"/>
  <c r="M19" i="1" s="1"/>
  <c r="I29" i="1"/>
  <c r="Q29" i="1" s="1"/>
  <c r="J34" i="1"/>
  <c r="C26" i="1"/>
  <c r="G26" i="1" s="1"/>
  <c r="C11" i="1"/>
  <c r="E11" i="1" s="1"/>
  <c r="C13" i="1"/>
  <c r="E13" i="1" s="1"/>
  <c r="C23" i="1"/>
  <c r="E23" i="1" s="1"/>
  <c r="C24" i="1"/>
  <c r="G24" i="1" s="1"/>
  <c r="G14" i="1" l="1"/>
  <c r="G17" i="1"/>
  <c r="M24" i="1"/>
  <c r="O30" i="1"/>
  <c r="M9" i="1"/>
  <c r="Q9" i="1"/>
  <c r="Q27" i="1"/>
  <c r="M31" i="1"/>
  <c r="E12" i="1"/>
  <c r="G29" i="1"/>
  <c r="E16" i="1"/>
  <c r="G10" i="1"/>
  <c r="G11" i="1"/>
  <c r="E20" i="1"/>
  <c r="M26" i="1"/>
  <c r="G33" i="1"/>
  <c r="E15" i="1"/>
  <c r="M15" i="1"/>
  <c r="E22" i="1"/>
  <c r="K20" i="1"/>
  <c r="K26" i="1"/>
  <c r="E32" i="1"/>
  <c r="K28" i="1"/>
  <c r="Q16" i="1"/>
  <c r="M14" i="1"/>
  <c r="O14" i="1"/>
  <c r="M16" i="1"/>
  <c r="Q17" i="1"/>
  <c r="M23" i="1"/>
  <c r="O23" i="1"/>
  <c r="K21" i="1"/>
  <c r="K24" i="1"/>
  <c r="Q25" i="1"/>
  <c r="O25" i="1"/>
  <c r="Q33" i="1"/>
  <c r="M29" i="1"/>
  <c r="O29" i="1"/>
  <c r="K30" i="1"/>
  <c r="M10" i="1"/>
  <c r="Q14" i="1"/>
  <c r="Q30" i="1"/>
  <c r="Q15" i="1"/>
  <c r="K29" i="1"/>
  <c r="M25" i="1"/>
  <c r="M21" i="1"/>
  <c r="K15" i="1"/>
  <c r="O11" i="1"/>
  <c r="O33" i="1"/>
  <c r="Q19" i="1"/>
  <c r="M33" i="1"/>
  <c r="K11" i="1"/>
  <c r="M20" i="1"/>
  <c r="Q21" i="1"/>
  <c r="K27" i="1"/>
  <c r="K12" i="1"/>
  <c r="O13" i="1"/>
  <c r="M17" i="1"/>
  <c r="O27" i="1"/>
  <c r="Q12" i="1"/>
  <c r="K13" i="1"/>
  <c r="Q24" i="1"/>
  <c r="Q11" i="1"/>
  <c r="K18" i="1"/>
  <c r="K32" i="1"/>
  <c r="Q23" i="1"/>
  <c r="O26" i="1"/>
  <c r="O16" i="1"/>
  <c r="O28" i="1"/>
  <c r="M32" i="1"/>
  <c r="K9" i="1"/>
  <c r="M22" i="1"/>
  <c r="Q13" i="1"/>
  <c r="Q18" i="1"/>
  <c r="O22" i="1"/>
  <c r="Q32" i="1"/>
  <c r="O18" i="1"/>
  <c r="I34" i="1"/>
  <c r="Q31" i="1"/>
  <c r="K19" i="1"/>
  <c r="Q22" i="1"/>
  <c r="O12" i="1"/>
  <c r="Q28" i="1"/>
  <c r="K10" i="1"/>
  <c r="Q10" i="1"/>
  <c r="K31" i="1"/>
  <c r="O19" i="1"/>
  <c r="Q20" i="1"/>
  <c r="O17" i="1"/>
  <c r="C34" i="1"/>
  <c r="G34" i="1" s="1"/>
  <c r="E24" i="1"/>
  <c r="G18" i="1"/>
  <c r="E27" i="1"/>
  <c r="G19" i="1"/>
  <c r="G13" i="1"/>
  <c r="G28" i="1"/>
  <c r="G25" i="1"/>
  <c r="E9" i="1"/>
  <c r="G23" i="1"/>
  <c r="E26" i="1"/>
  <c r="E21" i="1"/>
  <c r="G31" i="1"/>
  <c r="O34" i="1" l="1"/>
  <c r="M34" i="1"/>
  <c r="Q34" i="1"/>
  <c r="K34" i="1"/>
  <c r="E34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<sst xmlns="http://schemas.openxmlformats.org/spreadsheetml/2006/main" count="53" uniqueCount="46">
  <si>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</si>
  <si>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</si>
  <si>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</si>
  <si>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</si>
  <si>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</si>
  <si>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</si>
  <si>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</si>
  <si>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</si>
  <si>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</si>
  <si>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</si>
  <si>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</si>
  <si>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</si>
  <si>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</si>
  <si>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</si>
  <si>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</si>
  <si>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</si>
  <si>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</si>
  <si>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</si>
  <si>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</si>
  <si>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</si>
  <si>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</si>
  <si>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</si>
  <si>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</si>
  <si>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</si>
  <si>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</si>
  <si>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</si>
  <si>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</si>
  <si>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</si>
  <si>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</si>
  <si>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</si>
  <si>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</si>
  <si>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</si>
  <si>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</si>
  <si>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</si>
  <si>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</si>
  <si>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</si>
  <si>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</si>
  <si>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</si>
  <si>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</si>
  <si>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</si>
  <si>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t>(/3) Lima Provincia es 33,5%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</si>
  <si>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</si>
  <si>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</si>
  <si>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</si>
  <si>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</si>
  <si>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Periodo 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</si>
</sst>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5" applyFont="1" applyFill="1" applyAlignment="1">
      <alignment horizontal="centerContinuous"/>
    </xf>
    <xf numFmtId="0" fontId="6" fillId="3" borderId="0" xfId="5" applyFont="1" applyFill="1"/>
    <xf numFmtId="0" fontId="6" fillId="3" borderId="0" xfId="5" applyFont="1" applyFill="1" applyAlignment="1">
      <alignment horizontal="centerContinuous" vertical="center" wrapText="1"/>
    </xf>
    <xf numFmtId="0" fontId="7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6" fillId="5" borderId="0" xfId="5" applyFont="1" applyFill="1"/>
    <xf numFmtId="0" fontId="9" fillId="3" borderId="0" xfId="0" applyFont="1" applyFill="1" applyBorder="1" applyAlignment="1">
      <alignment vertical="center"/>
    </xf>
    <xf numFmtId="0" fontId="10" fillId="3" borderId="0" xfId="5" applyFont="1" applyFill="1"/>
    <xf numFmtId="49" fontId="11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2" fillId="7" borderId="3" xfId="6" applyFont="1" applyFill="1" applyBorder="1" applyAlignment="1">
      <alignment horizontal="left" vertical="center" wrapText="1"/>
    </xf>
    <xf numFmtId="0" fontId="6" fillId="7" borderId="4" xfId="5" applyFont="1" applyFill="1" applyBorder="1" applyAlignment="1">
      <alignment horizontal="center" vertical="center"/>
    </xf>
    <xf numFmtId="0" fontId="12" fillId="7" borderId="5" xfId="6" applyFont="1" applyFill="1" applyBorder="1" applyAlignment="1">
      <alignment horizontal="left" vertical="center" wrapText="1"/>
    </xf>
    <xf numFmtId="0" fontId="3" fillId="2" borderId="0" xfId="5" applyFont="1" applyFill="1" applyAlignment="1">
      <alignment vertical="center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3" fontId="11" fillId="6" borderId="1" xfId="5" applyNumberFormat="1" applyFont="1" applyFill="1" applyBorder="1" applyAlignment="1">
      <alignment horizontal="right" vertical="center" wrapText="1"/>
    </xf>
    <xf numFmtId="9" fontId="11" fillId="6" borderId="1" xfId="12" applyNumberFormat="1" applyFont="1" applyFill="1" applyBorder="1" applyAlignment="1">
      <alignment horizontal="right" vertical="center" wrapText="1"/>
    </xf>
    <xf numFmtId="164" fontId="11" fillId="6" borderId="1" xfId="12" applyNumberFormat="1" applyFont="1" applyFill="1" applyBorder="1" applyAlignment="1">
      <alignment horizontal="right" vertical="center" wrapText="1"/>
    </xf>
    <xf numFmtId="9" fontId="11" fillId="6" borderId="1" xfId="12" applyFont="1" applyFill="1" applyBorder="1" applyAlignment="1">
      <alignment horizontal="right" vertical="center" wrapText="1"/>
    </xf>
    <xf numFmtId="49" fontId="13" fillId="6" borderId="7" xfId="5" applyNumberFormat="1" applyFont="1" applyFill="1" applyBorder="1" applyAlignment="1">
      <alignment horizontal="right" vertical="center" wrapText="1"/>
    </xf>
    <xf numFmtId="49" fontId="13" fillId="6" borderId="0" xfId="5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 vertical="center"/>
    </xf>
    <xf numFmtId="0" fontId="11" fillId="6" borderId="1" xfId="5" applyFont="1" applyFill="1" applyBorder="1" applyAlignment="1">
      <alignment horizontal="center" vertical="center" wrapText="1"/>
    </xf>
    <xf numFmtId="0" fontId="11" fillId="6" borderId="8" xfId="5" applyFont="1" applyFill="1" applyBorder="1" applyAlignment="1">
      <alignment horizontal="center" vertical="center" wrapText="1"/>
    </xf>
    <xf numFmtId="0" fontId="14" fillId="3" borderId="0" xfId="5" applyFont="1" applyFill="1" applyAlignment="1">
      <alignment horizontal="justify" vertical="center" wrapText="1"/>
    </xf>
    <xf numFmtId="0" fontId="11" fillId="6" borderId="0" xfId="5" applyFont="1" applyFill="1" applyBorder="1" applyAlignment="1">
      <alignment horizontal="center" vertical="center" wrapText="1"/>
    </xf>
    <xf numFmtId="0" fontId="15" fillId="6" borderId="0" xfId="2" applyFont="1" applyFill="1" applyBorder="1"/>
    <xf numFmtId="49" fontId="11" fillId="6" borderId="0" xfId="5" applyNumberFormat="1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4140625" defaultRowHeight="13.8" x14ac:dyDescent="0.3"/>
  <cols>
    <col min="1" max="1" width="4.6640625" style="3" customWidth="1"/>
    <col min="2" max="2" width="13.88671875" style="3" customWidth="1"/>
    <col min="3" max="3" width="7" style="3" customWidth="1"/>
    <col min="4" max="4" width="7.44140625" style="3" customWidth="1"/>
    <col min="5" max="5" width="5.109375" style="3" customWidth="1"/>
    <col min="6" max="6" width="7.44140625" style="3" customWidth="1"/>
    <col min="7" max="7" width="5.109375" style="3" customWidth="1"/>
    <col min="8" max="8" width="1.109375" style="3" customWidth="1"/>
    <col min="9" max="9" width="7" style="3" customWidth="1"/>
    <col min="10" max="10" width="10.6640625" style="3" customWidth="1"/>
    <col min="11" max="11" width="5.6640625" style="3" customWidth="1"/>
    <col min="12" max="12" width="8.6640625" style="3" customWidth="1"/>
    <col min="13" max="13" width="6.44140625" style="3" customWidth="1"/>
    <col min="14" max="14" width="8.6640625" style="3" customWidth="1"/>
    <col min="15" max="15" width="6.5546875" style="3" customWidth="1"/>
    <col min="16" max="16" width="8.6640625" style="3" customWidth="1"/>
    <col min="17" max="17" width="5.6640625" style="3" customWidth="1"/>
    <col min="18" max="18" width="1.109375" style="3" customWidth="1"/>
    <col min="19" max="19" width="10.6640625" style="3" customWidth="1"/>
    <col min="20" max="16384" width="11.44140625" style="3"/>
  </cols>
  <sheetData>
    <row r="1" spans="1:30" ht="18" x14ac:dyDescent="0.3">
      <c r="A1" s="1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0" ht="6" customHeight="1" x14ac:dyDescent="0.3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0" ht="60" customHeight="1" x14ac:dyDescent="0.3">
      <c r="A3" s="52" t="s">
        <v>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30" ht="6" customHeight="1" x14ac:dyDescent="0.3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2"/>
    </row>
    <row r="5" spans="1:30" ht="13.5" customHeight="1" x14ac:dyDescent="0.3">
      <c r="A5" s="8" t="s">
        <v>45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7"/>
      <c r="S5" s="2"/>
    </row>
    <row r="6" spans="1:30" ht="5.25" customHeight="1" x14ac:dyDescent="0.3"/>
    <row r="7" spans="1:30" ht="29.4" customHeight="1" x14ac:dyDescent="0.3">
      <c r="A7" s="53" t="s">
        <v>4</v>
      </c>
      <c r="B7" s="53" t="s">
        <v>35</v>
      </c>
      <c r="C7" s="55" t="s">
        <v>6</v>
      </c>
      <c r="D7" s="55"/>
      <c r="E7" s="55"/>
      <c r="F7" s="55"/>
      <c r="G7" s="55"/>
      <c r="H7" s="27"/>
      <c r="I7" s="55" t="s">
        <v>7</v>
      </c>
      <c r="J7" s="55"/>
      <c r="K7" s="55"/>
      <c r="L7" s="55"/>
      <c r="M7" s="55"/>
      <c r="N7" s="55"/>
      <c r="O7" s="55"/>
      <c r="P7" s="55"/>
      <c r="Q7" s="55"/>
      <c r="R7" s="27"/>
      <c r="S7" s="56" t="s">
        <v>37</v>
      </c>
    </row>
    <row r="8" spans="1:30" ht="27.6" x14ac:dyDescent="0.3">
      <c r="A8" s="54"/>
      <c r="B8" s="54"/>
      <c r="C8" s="47" t="s">
        <v>0</v>
      </c>
      <c r="D8" s="47" t="s">
        <v>1</v>
      </c>
      <c r="E8" s="47" t="s">
        <v>2</v>
      </c>
      <c r="F8" s="47" t="s">
        <v>3</v>
      </c>
      <c r="G8" s="47" t="s">
        <v>2</v>
      </c>
      <c r="H8" s="48"/>
      <c r="I8" s="47" t="s">
        <v>0</v>
      </c>
      <c r="J8" s="47" t="s">
        <v>41</v>
      </c>
      <c r="K8" s="47" t="s">
        <v>2</v>
      </c>
      <c r="L8" s="47" t="s">
        <v>42</v>
      </c>
      <c r="M8" s="47" t="s">
        <v>2</v>
      </c>
      <c r="N8" s="47" t="s">
        <v>43</v>
      </c>
      <c r="O8" s="47" t="s">
        <v>2</v>
      </c>
      <c r="P8" s="47" t="s">
        <v>44</v>
      </c>
      <c r="Q8" s="47" t="s">
        <v>2</v>
      </c>
      <c r="R8" s="27"/>
      <c r="S8" s="56"/>
    </row>
    <row r="9" spans="1:30" ht="18.75" customHeight="1" x14ac:dyDescent="0.3">
      <c r="A9" s="28">
        <v>1</v>
      </c>
      <c r="B9" s="29" t="s">
        <v>38</v>
      </c>
      <c r="C9" s="33">
        <f t="shared" ref="C9:C33" si="0">D9+F9</f>
        <v>19997</v>
      </c>
      <c r="D9" s="34">
        <v>16516</v>
      </c>
      <c r="E9" s="35">
        <f t="shared" ref="E9:E33" si="1">D9/C9</f>
        <v>0.82592388858328747</v>
      </c>
      <c r="F9" s="34">
        <v>3481</v>
      </c>
      <c r="G9" s="35">
        <f t="shared" ref="G9:G33" si="2">F9/C9</f>
        <v>0.1740761114167125</v>
      </c>
      <c r="H9" s="36"/>
      <c r="I9" s="33">
        <f t="shared" ref="I9:I33" si="3">J9+L9+N9+P9</f>
        <v>19997</v>
      </c>
      <c r="J9" s="34">
        <v>63</v>
      </c>
      <c r="K9" s="35">
        <f t="shared" ref="K9:K33" si="4">J9/I9</f>
        <v>3.1504725708856327E-3</v>
      </c>
      <c r="L9" s="34">
        <v>10107</v>
      </c>
      <c r="M9" s="35">
        <f t="shared" ref="M9:M33" si="5">L9/I9</f>
        <v>0.50542581387208085</v>
      </c>
      <c r="N9" s="34">
        <v>7846</v>
      </c>
      <c r="O9" s="35">
        <f t="shared" ref="O9:O33" si="6">N9/I9</f>
        <v>0.39235885382807423</v>
      </c>
      <c r="P9" s="34">
        <v>1981</v>
      </c>
      <c r="Q9" s="35">
        <f t="shared" ref="Q9:Q33" si="7">P9/I9</f>
        <v>9.9064859728959342E-2</v>
      </c>
      <c r="R9" s="35"/>
      <c r="S9" s="37">
        <v>0.28299999999999997</v>
      </c>
      <c r="AA9" s="24"/>
      <c r="AB9" s="24"/>
      <c r="AC9" s="24"/>
      <c r="AD9" s="24"/>
    </row>
    <row r="10" spans="1:30" ht="18.75" customHeight="1" x14ac:dyDescent="0.3">
      <c r="A10" s="30">
        <v>2</v>
      </c>
      <c r="B10" s="31" t="s">
        <v>11</v>
      </c>
      <c r="C10" s="38">
        <f t="shared" si="0"/>
        <v>6365</v>
      </c>
      <c r="D10" s="34">
        <v>5162</v>
      </c>
      <c r="E10" s="35">
        <f t="shared" si="1"/>
        <v>0.81099764336213664</v>
      </c>
      <c r="F10" s="34">
        <v>1203</v>
      </c>
      <c r="G10" s="35">
        <f t="shared" si="2"/>
        <v>0.18900235663786333</v>
      </c>
      <c r="H10" s="39"/>
      <c r="I10" s="33">
        <f t="shared" si="3"/>
        <v>6365</v>
      </c>
      <c r="J10" s="34">
        <v>44</v>
      </c>
      <c r="K10" s="35">
        <f t="shared" si="4"/>
        <v>6.9128043990573452E-3</v>
      </c>
      <c r="L10" s="34">
        <v>3974</v>
      </c>
      <c r="M10" s="35">
        <f t="shared" si="5"/>
        <v>0.62435192458758837</v>
      </c>
      <c r="N10" s="34">
        <v>2041</v>
      </c>
      <c r="O10" s="35">
        <f t="shared" si="6"/>
        <v>0.32065985860172819</v>
      </c>
      <c r="P10" s="34">
        <v>306</v>
      </c>
      <c r="Q10" s="35">
        <f t="shared" si="7"/>
        <v>4.8075412411626078E-2</v>
      </c>
      <c r="R10" s="40"/>
      <c r="S10" s="37">
        <v>0.40100000000000002</v>
      </c>
    </row>
    <row r="11" spans="1:30" ht="18.75" customHeight="1" x14ac:dyDescent="0.3">
      <c r="A11" s="28">
        <v>3</v>
      </c>
      <c r="B11" s="31" t="s">
        <v>15</v>
      </c>
      <c r="C11" s="38">
        <f t="shared" si="0"/>
        <v>3751</v>
      </c>
      <c r="D11" s="34">
        <v>3313</v>
      </c>
      <c r="E11" s="35">
        <f t="shared" si="1"/>
        <v>0.88323113836310319</v>
      </c>
      <c r="F11" s="34">
        <v>438</v>
      </c>
      <c r="G11" s="35">
        <f t="shared" si="2"/>
        <v>0.11676886163689683</v>
      </c>
      <c r="H11" s="39"/>
      <c r="I11" s="33">
        <f t="shared" si="3"/>
        <v>3751</v>
      </c>
      <c r="J11" s="34">
        <v>12</v>
      </c>
      <c r="K11" s="35">
        <f t="shared" si="4"/>
        <v>3.1991468941615568E-3</v>
      </c>
      <c r="L11" s="34">
        <v>1902</v>
      </c>
      <c r="M11" s="35">
        <f t="shared" si="5"/>
        <v>0.50706478272460676</v>
      </c>
      <c r="N11" s="34">
        <v>1561</v>
      </c>
      <c r="O11" s="35">
        <f t="shared" si="6"/>
        <v>0.41615569181551587</v>
      </c>
      <c r="P11" s="34">
        <v>276</v>
      </c>
      <c r="Q11" s="35">
        <f t="shared" si="7"/>
        <v>7.3580378565715809E-2</v>
      </c>
      <c r="R11" s="40"/>
      <c r="S11" s="37">
        <v>0.42399999999999999</v>
      </c>
    </row>
    <row r="12" spans="1:30" ht="18.75" customHeight="1" x14ac:dyDescent="0.3">
      <c r="A12" s="30">
        <v>4</v>
      </c>
      <c r="B12" s="31" t="s">
        <v>19</v>
      </c>
      <c r="C12" s="38">
        <f t="shared" si="0"/>
        <v>2943</v>
      </c>
      <c r="D12" s="34">
        <v>2518</v>
      </c>
      <c r="E12" s="35">
        <f t="shared" si="1"/>
        <v>0.85558953448861708</v>
      </c>
      <c r="F12" s="34">
        <v>425</v>
      </c>
      <c r="G12" s="35">
        <f t="shared" si="2"/>
        <v>0.14441046551138295</v>
      </c>
      <c r="H12" s="39"/>
      <c r="I12" s="33">
        <f t="shared" si="3"/>
        <v>2943</v>
      </c>
      <c r="J12" s="34">
        <v>12</v>
      </c>
      <c r="K12" s="35">
        <f t="shared" si="4"/>
        <v>4.0774719673802246E-3</v>
      </c>
      <c r="L12" s="34">
        <v>1439</v>
      </c>
      <c r="M12" s="35">
        <f t="shared" si="5"/>
        <v>0.48895684675501189</v>
      </c>
      <c r="N12" s="34">
        <v>1163</v>
      </c>
      <c r="O12" s="35">
        <f t="shared" si="6"/>
        <v>0.39517499150526675</v>
      </c>
      <c r="P12" s="34">
        <v>329</v>
      </c>
      <c r="Q12" s="35">
        <f t="shared" si="7"/>
        <v>0.11179068977234115</v>
      </c>
      <c r="R12" s="40"/>
      <c r="S12" s="37">
        <v>0.44</v>
      </c>
    </row>
    <row r="13" spans="1:30" ht="18.75" customHeight="1" x14ac:dyDescent="0.3">
      <c r="A13" s="28">
        <v>5</v>
      </c>
      <c r="B13" s="31" t="s">
        <v>20</v>
      </c>
      <c r="C13" s="38">
        <f t="shared" si="0"/>
        <v>2515</v>
      </c>
      <c r="D13" s="34">
        <v>2048</v>
      </c>
      <c r="E13" s="35">
        <f t="shared" si="1"/>
        <v>0.81431411530815112</v>
      </c>
      <c r="F13" s="34">
        <v>467</v>
      </c>
      <c r="G13" s="35">
        <f t="shared" si="2"/>
        <v>0.18568588469184891</v>
      </c>
      <c r="H13" s="39"/>
      <c r="I13" s="33">
        <f t="shared" si="3"/>
        <v>2515</v>
      </c>
      <c r="J13" s="34">
        <v>14</v>
      </c>
      <c r="K13" s="35">
        <f t="shared" si="4"/>
        <v>5.5666003976143144E-3</v>
      </c>
      <c r="L13" s="34">
        <v>1377</v>
      </c>
      <c r="M13" s="35">
        <f t="shared" si="5"/>
        <v>0.54751491053677936</v>
      </c>
      <c r="N13" s="34">
        <v>879</v>
      </c>
      <c r="O13" s="35">
        <f t="shared" si="6"/>
        <v>0.34950298210735586</v>
      </c>
      <c r="P13" s="34">
        <v>245</v>
      </c>
      <c r="Q13" s="35">
        <f t="shared" si="7"/>
        <v>9.7415506958250492E-2</v>
      </c>
      <c r="R13" s="40"/>
      <c r="S13" s="37">
        <v>0.222</v>
      </c>
      <c r="U13" s="24"/>
      <c r="V13" s="24"/>
      <c r="W13" s="24"/>
      <c r="X13" s="24"/>
      <c r="Y13" s="24"/>
      <c r="Z13" s="24"/>
    </row>
    <row r="14" spans="1:30" ht="18.75" customHeight="1" x14ac:dyDescent="0.3">
      <c r="A14" s="30">
        <v>6</v>
      </c>
      <c r="B14" s="31" t="s">
        <v>27</v>
      </c>
      <c r="C14" s="38">
        <f t="shared" si="0"/>
        <v>2417</v>
      </c>
      <c r="D14" s="34">
        <v>2164</v>
      </c>
      <c r="E14" s="35">
        <f t="shared" si="1"/>
        <v>0.89532478278858085</v>
      </c>
      <c r="F14" s="34">
        <v>253</v>
      </c>
      <c r="G14" s="35">
        <f t="shared" si="2"/>
        <v>0.10467521721141912</v>
      </c>
      <c r="H14" s="39"/>
      <c r="I14" s="33">
        <f t="shared" si="3"/>
        <v>2417</v>
      </c>
      <c r="J14" s="34">
        <v>6</v>
      </c>
      <c r="K14" s="35">
        <f t="shared" si="4"/>
        <v>2.4824162184526274E-3</v>
      </c>
      <c r="L14" s="34">
        <v>1005</v>
      </c>
      <c r="M14" s="35">
        <f t="shared" si="5"/>
        <v>0.41580471659081508</v>
      </c>
      <c r="N14" s="34">
        <v>1283</v>
      </c>
      <c r="O14" s="35">
        <f t="shared" si="6"/>
        <v>0.53082333471245347</v>
      </c>
      <c r="P14" s="34">
        <v>123</v>
      </c>
      <c r="Q14" s="35">
        <f t="shared" si="7"/>
        <v>5.0889532478278855E-2</v>
      </c>
      <c r="R14" s="40"/>
      <c r="S14" s="37">
        <v>0.40100000000000002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8.75" customHeight="1" x14ac:dyDescent="0.3">
      <c r="A15" s="28">
        <v>7</v>
      </c>
      <c r="B15" s="31" t="s">
        <v>9</v>
      </c>
      <c r="C15" s="38">
        <f t="shared" si="0"/>
        <v>2378</v>
      </c>
      <c r="D15" s="34">
        <v>2052</v>
      </c>
      <c r="E15" s="35">
        <f t="shared" si="1"/>
        <v>0.86291000841042897</v>
      </c>
      <c r="F15" s="34">
        <v>326</v>
      </c>
      <c r="G15" s="35">
        <f t="shared" si="2"/>
        <v>0.13708999158957108</v>
      </c>
      <c r="H15" s="39"/>
      <c r="I15" s="33">
        <f t="shared" si="3"/>
        <v>2378</v>
      </c>
      <c r="J15" s="34">
        <v>9</v>
      </c>
      <c r="K15" s="35">
        <f t="shared" si="4"/>
        <v>3.7846930193439865E-3</v>
      </c>
      <c r="L15" s="34">
        <v>1218</v>
      </c>
      <c r="M15" s="35">
        <f t="shared" si="5"/>
        <v>0.51219512195121952</v>
      </c>
      <c r="N15" s="34">
        <v>1011</v>
      </c>
      <c r="O15" s="35">
        <f t="shared" si="6"/>
        <v>0.42514718250630784</v>
      </c>
      <c r="P15" s="34">
        <v>140</v>
      </c>
      <c r="Q15" s="35">
        <f t="shared" si="7"/>
        <v>5.887300252312868E-2</v>
      </c>
      <c r="R15" s="40"/>
      <c r="S15" s="37">
        <v>0.33700000000000002</v>
      </c>
      <c r="U15" s="24"/>
      <c r="V15" s="24"/>
      <c r="W15" s="24"/>
      <c r="X15" s="24"/>
      <c r="Y15" s="24"/>
      <c r="Z15" s="24"/>
    </row>
    <row r="16" spans="1:30" ht="18.75" customHeight="1" x14ac:dyDescent="0.3">
      <c r="A16" s="30">
        <v>8</v>
      </c>
      <c r="B16" s="31" t="s">
        <v>18</v>
      </c>
      <c r="C16" s="38">
        <f t="shared" si="0"/>
        <v>2076</v>
      </c>
      <c r="D16" s="34">
        <v>1800</v>
      </c>
      <c r="E16" s="35">
        <f t="shared" si="1"/>
        <v>0.86705202312138729</v>
      </c>
      <c r="F16" s="34">
        <v>276</v>
      </c>
      <c r="G16" s="35">
        <f t="shared" si="2"/>
        <v>0.13294797687861271</v>
      </c>
      <c r="H16" s="39"/>
      <c r="I16" s="33">
        <f t="shared" si="3"/>
        <v>2076</v>
      </c>
      <c r="J16" s="34">
        <v>5</v>
      </c>
      <c r="K16" s="35">
        <f t="shared" si="4"/>
        <v>2.4084778420038534E-3</v>
      </c>
      <c r="L16" s="34">
        <v>1046</v>
      </c>
      <c r="M16" s="35">
        <f t="shared" si="5"/>
        <v>0.5038535645472062</v>
      </c>
      <c r="N16" s="34">
        <v>766</v>
      </c>
      <c r="O16" s="35">
        <f t="shared" si="6"/>
        <v>0.36897880539499034</v>
      </c>
      <c r="P16" s="34">
        <v>259</v>
      </c>
      <c r="Q16" s="35">
        <f t="shared" si="7"/>
        <v>0.12475915221579961</v>
      </c>
      <c r="R16" s="40"/>
      <c r="S16" s="37">
        <v>0.312</v>
      </c>
    </row>
    <row r="17" spans="1:30" ht="18.75" customHeight="1" x14ac:dyDescent="0.3">
      <c r="A17" s="28">
        <v>9</v>
      </c>
      <c r="B17" s="31" t="s">
        <v>26</v>
      </c>
      <c r="C17" s="38">
        <f t="shared" si="0"/>
        <v>1885</v>
      </c>
      <c r="D17" s="34">
        <v>1717</v>
      </c>
      <c r="E17" s="35">
        <f t="shared" si="1"/>
        <v>0.91087533156498679</v>
      </c>
      <c r="F17" s="34">
        <v>168</v>
      </c>
      <c r="G17" s="35">
        <f t="shared" si="2"/>
        <v>8.9124668435013266E-2</v>
      </c>
      <c r="H17" s="39"/>
      <c r="I17" s="33">
        <f t="shared" si="3"/>
        <v>1885</v>
      </c>
      <c r="J17" s="34">
        <v>3</v>
      </c>
      <c r="K17" s="35">
        <f t="shared" si="4"/>
        <v>1.5915119363395225E-3</v>
      </c>
      <c r="L17" s="34">
        <v>935</v>
      </c>
      <c r="M17" s="35">
        <f t="shared" si="5"/>
        <v>0.49602122015915118</v>
      </c>
      <c r="N17" s="34">
        <v>752</v>
      </c>
      <c r="O17" s="35">
        <f t="shared" si="6"/>
        <v>0.39893899204244032</v>
      </c>
      <c r="P17" s="34">
        <v>195</v>
      </c>
      <c r="Q17" s="35">
        <f t="shared" si="7"/>
        <v>0.10344827586206896</v>
      </c>
      <c r="R17" s="40"/>
      <c r="S17" s="37">
        <v>0.30499999999999999</v>
      </c>
    </row>
    <row r="18" spans="1:30" ht="18.75" customHeight="1" x14ac:dyDescent="0.3">
      <c r="A18" s="30">
        <v>10</v>
      </c>
      <c r="B18" s="31" t="s">
        <v>13</v>
      </c>
      <c r="C18" s="38">
        <f t="shared" si="0"/>
        <v>1802</v>
      </c>
      <c r="D18" s="34">
        <v>1578</v>
      </c>
      <c r="E18" s="35">
        <f t="shared" si="1"/>
        <v>0.87569367369589346</v>
      </c>
      <c r="F18" s="34">
        <v>224</v>
      </c>
      <c r="G18" s="35">
        <f t="shared" si="2"/>
        <v>0.12430632630410655</v>
      </c>
      <c r="H18" s="39"/>
      <c r="I18" s="33">
        <f t="shared" si="3"/>
        <v>1802</v>
      </c>
      <c r="J18" s="34">
        <v>6</v>
      </c>
      <c r="K18" s="35">
        <f t="shared" si="4"/>
        <v>3.3296337402885681E-3</v>
      </c>
      <c r="L18" s="34">
        <v>779</v>
      </c>
      <c r="M18" s="35">
        <f t="shared" si="5"/>
        <v>0.43229744728079911</v>
      </c>
      <c r="N18" s="34">
        <v>906</v>
      </c>
      <c r="O18" s="35">
        <f t="shared" si="6"/>
        <v>0.50277469478357384</v>
      </c>
      <c r="P18" s="34">
        <v>111</v>
      </c>
      <c r="Q18" s="35">
        <f t="shared" si="7"/>
        <v>6.1598224195338516E-2</v>
      </c>
      <c r="R18" s="40"/>
      <c r="S18" s="37">
        <v>0.26300000000000001</v>
      </c>
    </row>
    <row r="19" spans="1:30" ht="18.75" customHeight="1" x14ac:dyDescent="0.3">
      <c r="A19" s="28">
        <v>11</v>
      </c>
      <c r="B19" s="31" t="s">
        <v>12</v>
      </c>
      <c r="C19" s="38">
        <f t="shared" si="0"/>
        <v>1663</v>
      </c>
      <c r="D19" s="34">
        <v>1438</v>
      </c>
      <c r="E19" s="35">
        <f t="shared" si="1"/>
        <v>0.86470234515935052</v>
      </c>
      <c r="F19" s="34">
        <v>225</v>
      </c>
      <c r="G19" s="35">
        <f t="shared" si="2"/>
        <v>0.13529765484064943</v>
      </c>
      <c r="H19" s="39"/>
      <c r="I19" s="33">
        <f t="shared" si="3"/>
        <v>1663</v>
      </c>
      <c r="J19" s="34">
        <v>10</v>
      </c>
      <c r="K19" s="35">
        <f t="shared" si="4"/>
        <v>6.0132291040288638E-3</v>
      </c>
      <c r="L19" s="34">
        <v>763</v>
      </c>
      <c r="M19" s="35">
        <f t="shared" si="5"/>
        <v>0.45880938063740229</v>
      </c>
      <c r="N19" s="34">
        <v>710</v>
      </c>
      <c r="O19" s="35">
        <f t="shared" si="6"/>
        <v>0.42693926638604929</v>
      </c>
      <c r="P19" s="34">
        <v>180</v>
      </c>
      <c r="Q19" s="35">
        <f t="shared" si="7"/>
        <v>0.10823812387251955</v>
      </c>
      <c r="R19" s="40"/>
      <c r="S19" s="37">
        <v>0.42099999999999999</v>
      </c>
    </row>
    <row r="20" spans="1:30" s="24" customFormat="1" ht="18.75" customHeight="1" x14ac:dyDescent="0.3">
      <c r="A20" s="30">
        <v>12</v>
      </c>
      <c r="B20" s="31" t="s">
        <v>28</v>
      </c>
      <c r="C20" s="38">
        <f t="shared" si="0"/>
        <v>1601</v>
      </c>
      <c r="D20" s="34">
        <v>1375</v>
      </c>
      <c r="E20" s="35">
        <f t="shared" si="1"/>
        <v>0.8588382261086821</v>
      </c>
      <c r="F20" s="34">
        <v>226</v>
      </c>
      <c r="G20" s="35">
        <f t="shared" si="2"/>
        <v>0.14116177389131793</v>
      </c>
      <c r="H20" s="39"/>
      <c r="I20" s="33">
        <f t="shared" si="3"/>
        <v>1601</v>
      </c>
      <c r="J20" s="34">
        <v>17</v>
      </c>
      <c r="K20" s="35">
        <f t="shared" si="4"/>
        <v>1.0618363522798251E-2</v>
      </c>
      <c r="L20" s="34">
        <v>742</v>
      </c>
      <c r="M20" s="35">
        <f t="shared" si="5"/>
        <v>0.46346033728919428</v>
      </c>
      <c r="N20" s="34">
        <v>648</v>
      </c>
      <c r="O20" s="35">
        <f t="shared" si="6"/>
        <v>0.40474703310430982</v>
      </c>
      <c r="P20" s="34">
        <v>194</v>
      </c>
      <c r="Q20" s="35">
        <f t="shared" si="7"/>
        <v>0.12117426608369769</v>
      </c>
      <c r="R20" s="40"/>
      <c r="S20" s="37">
        <v>0.36899999999999999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4" customFormat="1" ht="18.75" customHeight="1" x14ac:dyDescent="0.3">
      <c r="A21" s="28">
        <v>13</v>
      </c>
      <c r="B21" s="31" t="s">
        <v>17</v>
      </c>
      <c r="C21" s="38">
        <f t="shared" si="0"/>
        <v>1579</v>
      </c>
      <c r="D21" s="34">
        <v>1429</v>
      </c>
      <c r="E21" s="35">
        <f t="shared" si="1"/>
        <v>0.90500316656111468</v>
      </c>
      <c r="F21" s="34">
        <v>150</v>
      </c>
      <c r="G21" s="35">
        <f t="shared" si="2"/>
        <v>9.4996833438885375E-2</v>
      </c>
      <c r="H21" s="39"/>
      <c r="I21" s="33">
        <f t="shared" si="3"/>
        <v>1579</v>
      </c>
      <c r="J21" s="34">
        <v>7</v>
      </c>
      <c r="K21" s="35">
        <f t="shared" si="4"/>
        <v>4.4331855604813177E-3</v>
      </c>
      <c r="L21" s="34">
        <v>664</v>
      </c>
      <c r="M21" s="35">
        <f t="shared" si="5"/>
        <v>0.42051931602279924</v>
      </c>
      <c r="N21" s="34">
        <v>649</v>
      </c>
      <c r="O21" s="35">
        <f t="shared" si="6"/>
        <v>0.41101963267891073</v>
      </c>
      <c r="P21" s="34">
        <v>259</v>
      </c>
      <c r="Q21" s="35">
        <f t="shared" si="7"/>
        <v>0.16402786573780875</v>
      </c>
      <c r="R21" s="40"/>
      <c r="S21" s="37">
        <v>0.28000000000000003</v>
      </c>
      <c r="T21" s="3"/>
      <c r="AA21" s="3"/>
      <c r="AB21" s="3"/>
      <c r="AC21" s="3"/>
      <c r="AD21" s="3"/>
    </row>
    <row r="22" spans="1:30" ht="18.75" customHeight="1" x14ac:dyDescent="0.3">
      <c r="A22" s="30">
        <v>14</v>
      </c>
      <c r="B22" s="31" t="s">
        <v>14</v>
      </c>
      <c r="C22" s="38">
        <f t="shared" si="0"/>
        <v>1442</v>
      </c>
      <c r="D22" s="34">
        <v>1191</v>
      </c>
      <c r="E22" s="35">
        <f t="shared" si="1"/>
        <v>0.82593619972260746</v>
      </c>
      <c r="F22" s="34">
        <v>251</v>
      </c>
      <c r="G22" s="35">
        <f t="shared" si="2"/>
        <v>0.17406380027739252</v>
      </c>
      <c r="H22" s="39"/>
      <c r="I22" s="33">
        <f t="shared" si="3"/>
        <v>1442</v>
      </c>
      <c r="J22" s="34">
        <v>10</v>
      </c>
      <c r="K22" s="35">
        <f t="shared" si="4"/>
        <v>6.9348127600554789E-3</v>
      </c>
      <c r="L22" s="34">
        <v>808</v>
      </c>
      <c r="M22" s="35">
        <f t="shared" si="5"/>
        <v>0.56033287101248264</v>
      </c>
      <c r="N22" s="34">
        <v>490</v>
      </c>
      <c r="O22" s="35">
        <f t="shared" si="6"/>
        <v>0.33980582524271846</v>
      </c>
      <c r="P22" s="34">
        <v>134</v>
      </c>
      <c r="Q22" s="35">
        <f t="shared" si="7"/>
        <v>9.2926490984743412E-2</v>
      </c>
      <c r="R22" s="40"/>
      <c r="S22" s="37">
        <v>0.30599999999999999</v>
      </c>
    </row>
    <row r="23" spans="1:30" ht="18.75" customHeight="1" x14ac:dyDescent="0.3">
      <c r="A23" s="28">
        <v>15</v>
      </c>
      <c r="B23" s="31" t="s">
        <v>22</v>
      </c>
      <c r="C23" s="38">
        <f t="shared" si="0"/>
        <v>1335</v>
      </c>
      <c r="D23" s="34">
        <v>1170</v>
      </c>
      <c r="E23" s="35">
        <f t="shared" si="1"/>
        <v>0.8764044943820225</v>
      </c>
      <c r="F23" s="34">
        <v>165</v>
      </c>
      <c r="G23" s="35">
        <f t="shared" si="2"/>
        <v>0.12359550561797752</v>
      </c>
      <c r="H23" s="39"/>
      <c r="I23" s="33">
        <f t="shared" si="3"/>
        <v>1335</v>
      </c>
      <c r="J23" s="34">
        <v>62</v>
      </c>
      <c r="K23" s="35">
        <f t="shared" si="4"/>
        <v>4.6441947565543068E-2</v>
      </c>
      <c r="L23" s="34">
        <v>582</v>
      </c>
      <c r="M23" s="35">
        <f t="shared" si="5"/>
        <v>0.43595505617977526</v>
      </c>
      <c r="N23" s="34">
        <v>507</v>
      </c>
      <c r="O23" s="35">
        <f t="shared" si="6"/>
        <v>0.37977528089887641</v>
      </c>
      <c r="P23" s="34">
        <v>184</v>
      </c>
      <c r="Q23" s="35">
        <f t="shared" si="7"/>
        <v>0.13782771535580524</v>
      </c>
      <c r="R23" s="40"/>
      <c r="S23" s="37">
        <v>0.222</v>
      </c>
      <c r="U23" s="24"/>
      <c r="V23" s="24"/>
      <c r="W23" s="24"/>
      <c r="X23" s="24"/>
      <c r="Y23" s="24"/>
      <c r="Z23" s="24"/>
    </row>
    <row r="24" spans="1:30" ht="18.75" customHeight="1" x14ac:dyDescent="0.3">
      <c r="A24" s="30">
        <v>16</v>
      </c>
      <c r="B24" s="31" t="s">
        <v>29</v>
      </c>
      <c r="C24" s="38">
        <f t="shared" si="0"/>
        <v>1265</v>
      </c>
      <c r="D24" s="34">
        <v>1149</v>
      </c>
      <c r="E24" s="35">
        <f t="shared" si="1"/>
        <v>0.90830039525691697</v>
      </c>
      <c r="F24" s="34">
        <v>116</v>
      </c>
      <c r="G24" s="35">
        <f t="shared" si="2"/>
        <v>9.1699604743083002E-2</v>
      </c>
      <c r="H24" s="39"/>
      <c r="I24" s="33">
        <f t="shared" si="3"/>
        <v>1265</v>
      </c>
      <c r="J24" s="34">
        <v>1</v>
      </c>
      <c r="K24" s="35">
        <f t="shared" si="4"/>
        <v>7.9051383399209485E-4</v>
      </c>
      <c r="L24" s="34">
        <v>488</v>
      </c>
      <c r="M24" s="35">
        <f t="shared" si="5"/>
        <v>0.38577075098814229</v>
      </c>
      <c r="N24" s="34">
        <v>672</v>
      </c>
      <c r="O24" s="35">
        <f t="shared" si="6"/>
        <v>0.53122529644268779</v>
      </c>
      <c r="P24" s="34">
        <v>104</v>
      </c>
      <c r="Q24" s="35">
        <f t="shared" si="7"/>
        <v>8.2213438735177863E-2</v>
      </c>
      <c r="R24" s="40"/>
      <c r="S24" s="37">
        <v>0.27600000000000002</v>
      </c>
    </row>
    <row r="25" spans="1:30" s="24" customFormat="1" ht="18.75" customHeight="1" x14ac:dyDescent="0.3">
      <c r="A25" s="28">
        <v>17</v>
      </c>
      <c r="B25" s="31" t="s">
        <v>30</v>
      </c>
      <c r="C25" s="38">
        <f t="shared" si="0"/>
        <v>1148</v>
      </c>
      <c r="D25" s="34">
        <v>992</v>
      </c>
      <c r="E25" s="35">
        <f t="shared" si="1"/>
        <v>0.86411149825783973</v>
      </c>
      <c r="F25" s="34">
        <v>156</v>
      </c>
      <c r="G25" s="35">
        <f t="shared" si="2"/>
        <v>0.13588850174216027</v>
      </c>
      <c r="H25" s="39"/>
      <c r="I25" s="33">
        <f t="shared" si="3"/>
        <v>1148</v>
      </c>
      <c r="J25" s="34">
        <v>0</v>
      </c>
      <c r="K25" s="35">
        <f t="shared" si="4"/>
        <v>0</v>
      </c>
      <c r="L25" s="34">
        <v>626</v>
      </c>
      <c r="M25" s="35">
        <f t="shared" si="5"/>
        <v>0.54529616724738672</v>
      </c>
      <c r="N25" s="34">
        <v>500</v>
      </c>
      <c r="O25" s="35">
        <f t="shared" si="6"/>
        <v>0.43554006968641112</v>
      </c>
      <c r="P25" s="34">
        <v>22</v>
      </c>
      <c r="Q25" s="35">
        <f t="shared" si="7"/>
        <v>1.9163763066202089E-2</v>
      </c>
      <c r="R25" s="40"/>
      <c r="S25" s="37">
        <v>0.311</v>
      </c>
      <c r="T25" s="3"/>
    </row>
    <row r="26" spans="1:30" ht="18.75" customHeight="1" x14ac:dyDescent="0.3">
      <c r="A26" s="30">
        <v>18</v>
      </c>
      <c r="B26" s="31" t="s">
        <v>21</v>
      </c>
      <c r="C26" s="38">
        <f t="shared" si="0"/>
        <v>997</v>
      </c>
      <c r="D26" s="34">
        <v>833</v>
      </c>
      <c r="E26" s="35">
        <f t="shared" si="1"/>
        <v>0.83550651955867605</v>
      </c>
      <c r="F26" s="34">
        <v>164</v>
      </c>
      <c r="G26" s="35">
        <f t="shared" si="2"/>
        <v>0.16449348044132397</v>
      </c>
      <c r="H26" s="39"/>
      <c r="I26" s="33">
        <f t="shared" si="3"/>
        <v>997</v>
      </c>
      <c r="J26" s="34">
        <v>0</v>
      </c>
      <c r="K26" s="35">
        <f t="shared" si="4"/>
        <v>0</v>
      </c>
      <c r="L26" s="34">
        <v>532</v>
      </c>
      <c r="M26" s="35">
        <f t="shared" si="5"/>
        <v>0.53360080240722163</v>
      </c>
      <c r="N26" s="34">
        <v>400</v>
      </c>
      <c r="O26" s="35">
        <f t="shared" si="6"/>
        <v>0.4012036108324975</v>
      </c>
      <c r="P26" s="34">
        <v>65</v>
      </c>
      <c r="Q26" s="35">
        <f t="shared" si="7"/>
        <v>6.5195586760280838E-2</v>
      </c>
      <c r="R26" s="40"/>
      <c r="S26" s="37">
        <v>0.27300000000000002</v>
      </c>
    </row>
    <row r="27" spans="1:30" s="24" customFormat="1" ht="18.75" customHeight="1" x14ac:dyDescent="0.3">
      <c r="A27" s="28">
        <v>19</v>
      </c>
      <c r="B27" s="31" t="s">
        <v>10</v>
      </c>
      <c r="C27" s="38">
        <f t="shared" si="0"/>
        <v>986</v>
      </c>
      <c r="D27" s="34">
        <v>847</v>
      </c>
      <c r="E27" s="35">
        <f t="shared" si="1"/>
        <v>0.85902636916835695</v>
      </c>
      <c r="F27" s="34">
        <v>139</v>
      </c>
      <c r="G27" s="35">
        <f t="shared" si="2"/>
        <v>0.14097363083164299</v>
      </c>
      <c r="H27" s="39"/>
      <c r="I27" s="33">
        <f t="shared" si="3"/>
        <v>986</v>
      </c>
      <c r="J27" s="34">
        <v>8</v>
      </c>
      <c r="K27" s="35">
        <f t="shared" si="4"/>
        <v>8.1135902636916835E-3</v>
      </c>
      <c r="L27" s="34">
        <v>527</v>
      </c>
      <c r="M27" s="35">
        <f t="shared" si="5"/>
        <v>0.53448275862068961</v>
      </c>
      <c r="N27" s="34">
        <v>363</v>
      </c>
      <c r="O27" s="35">
        <f t="shared" si="6"/>
        <v>0.36815415821501013</v>
      </c>
      <c r="P27" s="34">
        <v>88</v>
      </c>
      <c r="Q27" s="35">
        <f t="shared" si="7"/>
        <v>8.9249492900608518E-2</v>
      </c>
      <c r="R27" s="40"/>
      <c r="S27" s="37">
        <v>0.49299999999999999</v>
      </c>
      <c r="T27" s="3"/>
      <c r="AA27" s="3"/>
      <c r="AB27" s="3"/>
      <c r="AC27" s="3"/>
      <c r="AD27" s="3"/>
    </row>
    <row r="28" spans="1:30" ht="18.75" customHeight="1" x14ac:dyDescent="0.3">
      <c r="A28" s="30">
        <v>20</v>
      </c>
      <c r="B28" s="31" t="s">
        <v>16</v>
      </c>
      <c r="C28" s="38">
        <f t="shared" si="0"/>
        <v>807</v>
      </c>
      <c r="D28" s="34">
        <v>698</v>
      </c>
      <c r="E28" s="35">
        <f t="shared" si="1"/>
        <v>0.86493184634448572</v>
      </c>
      <c r="F28" s="34">
        <v>109</v>
      </c>
      <c r="G28" s="35">
        <f t="shared" si="2"/>
        <v>0.13506815365551425</v>
      </c>
      <c r="H28" s="39"/>
      <c r="I28" s="33">
        <f t="shared" si="3"/>
        <v>807</v>
      </c>
      <c r="J28" s="34">
        <v>7</v>
      </c>
      <c r="K28" s="35">
        <f t="shared" si="4"/>
        <v>8.6741016109045856E-3</v>
      </c>
      <c r="L28" s="34">
        <v>383</v>
      </c>
      <c r="M28" s="35">
        <f t="shared" si="5"/>
        <v>0.47459727385377942</v>
      </c>
      <c r="N28" s="34">
        <v>345</v>
      </c>
      <c r="O28" s="35">
        <f t="shared" si="6"/>
        <v>0.42750929368029739</v>
      </c>
      <c r="P28" s="34">
        <v>72</v>
      </c>
      <c r="Q28" s="35">
        <f t="shared" si="7"/>
        <v>8.9219330855018583E-2</v>
      </c>
      <c r="R28" s="40"/>
      <c r="S28" s="37">
        <v>0.36399999999999999</v>
      </c>
    </row>
    <row r="29" spans="1:30" s="24" customFormat="1" ht="18.75" customHeight="1" x14ac:dyDescent="0.3">
      <c r="A29" s="28">
        <v>21</v>
      </c>
      <c r="B29" s="31" t="s">
        <v>8</v>
      </c>
      <c r="C29" s="38">
        <f t="shared" si="0"/>
        <v>707</v>
      </c>
      <c r="D29" s="34">
        <v>584</v>
      </c>
      <c r="E29" s="35">
        <f t="shared" si="1"/>
        <v>0.82602545968882601</v>
      </c>
      <c r="F29" s="34">
        <v>123</v>
      </c>
      <c r="G29" s="35">
        <f t="shared" si="2"/>
        <v>0.17397454031117399</v>
      </c>
      <c r="H29" s="39"/>
      <c r="I29" s="33">
        <f t="shared" si="3"/>
        <v>707</v>
      </c>
      <c r="J29" s="34">
        <v>0</v>
      </c>
      <c r="K29" s="35">
        <f t="shared" si="4"/>
        <v>0</v>
      </c>
      <c r="L29" s="34">
        <v>326</v>
      </c>
      <c r="M29" s="35">
        <f t="shared" si="5"/>
        <v>0.46110325318246109</v>
      </c>
      <c r="N29" s="34">
        <v>251</v>
      </c>
      <c r="O29" s="35">
        <f t="shared" si="6"/>
        <v>0.35502121640735501</v>
      </c>
      <c r="P29" s="34">
        <v>130</v>
      </c>
      <c r="Q29" s="35">
        <f t="shared" si="7"/>
        <v>0.18387553041018387</v>
      </c>
      <c r="R29" s="40"/>
      <c r="S29" s="37">
        <v>0.24399999999999999</v>
      </c>
      <c r="T29" s="3"/>
      <c r="U29" s="3"/>
      <c r="V29" s="3"/>
      <c r="W29" s="3"/>
      <c r="X29" s="3"/>
      <c r="Y29" s="3"/>
      <c r="Z29" s="3"/>
    </row>
    <row r="30" spans="1:30" ht="18.75" customHeight="1" x14ac:dyDescent="0.3">
      <c r="A30" s="30">
        <v>22</v>
      </c>
      <c r="B30" s="31" t="s">
        <v>25</v>
      </c>
      <c r="C30" s="38">
        <f t="shared" si="0"/>
        <v>523</v>
      </c>
      <c r="D30" s="34">
        <v>458</v>
      </c>
      <c r="E30" s="35">
        <f t="shared" si="1"/>
        <v>0.875717017208413</v>
      </c>
      <c r="F30" s="34">
        <v>65</v>
      </c>
      <c r="G30" s="35">
        <f t="shared" si="2"/>
        <v>0.124282982791587</v>
      </c>
      <c r="H30" s="39"/>
      <c r="I30" s="33">
        <f t="shared" si="3"/>
        <v>523</v>
      </c>
      <c r="J30" s="34">
        <v>2</v>
      </c>
      <c r="K30" s="35">
        <f t="shared" si="4"/>
        <v>3.8240917782026767E-3</v>
      </c>
      <c r="L30" s="34">
        <v>244</v>
      </c>
      <c r="M30" s="35">
        <f t="shared" si="5"/>
        <v>0.4665391969407266</v>
      </c>
      <c r="N30" s="34">
        <v>229</v>
      </c>
      <c r="O30" s="35">
        <f t="shared" si="6"/>
        <v>0.4378585086042065</v>
      </c>
      <c r="P30" s="34">
        <v>48</v>
      </c>
      <c r="Q30" s="35">
        <f t="shared" si="7"/>
        <v>9.1778202676864248E-2</v>
      </c>
      <c r="R30" s="40"/>
      <c r="S30" s="37">
        <v>0.32700000000000001</v>
      </c>
    </row>
    <row r="31" spans="1:30" s="24" customFormat="1" ht="18.75" customHeight="1" x14ac:dyDescent="0.3">
      <c r="A31" s="28">
        <v>23</v>
      </c>
      <c r="B31" s="31" t="s">
        <v>31</v>
      </c>
      <c r="C31" s="38">
        <f t="shared" si="0"/>
        <v>484</v>
      </c>
      <c r="D31" s="34">
        <v>429</v>
      </c>
      <c r="E31" s="35">
        <f t="shared" si="1"/>
        <v>0.88636363636363635</v>
      </c>
      <c r="F31" s="34">
        <v>55</v>
      </c>
      <c r="G31" s="35">
        <f t="shared" si="2"/>
        <v>0.11363636363636363</v>
      </c>
      <c r="H31" s="39"/>
      <c r="I31" s="33">
        <f t="shared" si="3"/>
        <v>484</v>
      </c>
      <c r="J31" s="34">
        <v>16</v>
      </c>
      <c r="K31" s="35">
        <f t="shared" si="4"/>
        <v>3.3057851239669422E-2</v>
      </c>
      <c r="L31" s="34">
        <v>215</v>
      </c>
      <c r="M31" s="35">
        <f t="shared" si="5"/>
        <v>0.44421487603305787</v>
      </c>
      <c r="N31" s="34">
        <v>152</v>
      </c>
      <c r="O31" s="35">
        <f t="shared" si="6"/>
        <v>0.31404958677685951</v>
      </c>
      <c r="P31" s="34">
        <v>101</v>
      </c>
      <c r="Q31" s="35">
        <f t="shared" si="7"/>
        <v>0.20867768595041322</v>
      </c>
      <c r="R31" s="40"/>
      <c r="S31" s="37">
        <v>0.24399999999999999</v>
      </c>
      <c r="T31" s="3"/>
      <c r="U31" s="3"/>
      <c r="V31" s="3"/>
      <c r="W31" s="3"/>
      <c r="X31" s="3"/>
      <c r="Y31" s="3"/>
      <c r="Z31" s="3"/>
    </row>
    <row r="32" spans="1:30" ht="18.75" customHeight="1" x14ac:dyDescent="0.3">
      <c r="A32" s="30">
        <v>24</v>
      </c>
      <c r="B32" s="31" t="s">
        <v>24</v>
      </c>
      <c r="C32" s="38">
        <f t="shared" si="0"/>
        <v>397</v>
      </c>
      <c r="D32" s="34">
        <v>351</v>
      </c>
      <c r="E32" s="35">
        <f t="shared" si="1"/>
        <v>0.88413098236775822</v>
      </c>
      <c r="F32" s="34">
        <v>46</v>
      </c>
      <c r="G32" s="35">
        <f t="shared" si="2"/>
        <v>0.11586901763224182</v>
      </c>
      <c r="H32" s="39"/>
      <c r="I32" s="33">
        <f t="shared" si="3"/>
        <v>397</v>
      </c>
      <c r="J32" s="34">
        <v>1</v>
      </c>
      <c r="K32" s="35">
        <f t="shared" si="4"/>
        <v>2.5188916876574307E-3</v>
      </c>
      <c r="L32" s="34">
        <v>200</v>
      </c>
      <c r="M32" s="35">
        <f t="shared" si="5"/>
        <v>0.50377833753148615</v>
      </c>
      <c r="N32" s="34">
        <v>162</v>
      </c>
      <c r="O32" s="35">
        <f t="shared" si="6"/>
        <v>0.40806045340050379</v>
      </c>
      <c r="P32" s="34">
        <v>34</v>
      </c>
      <c r="Q32" s="35">
        <f t="shared" si="7"/>
        <v>8.5642317380352648E-2</v>
      </c>
      <c r="R32" s="40"/>
      <c r="S32" s="37">
        <v>0.33700000000000002</v>
      </c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26" s="24" customFormat="1" ht="18.75" customHeight="1" thickBot="1" x14ac:dyDescent="0.35">
      <c r="A33" s="28">
        <v>25</v>
      </c>
      <c r="B33" s="31" t="s">
        <v>23</v>
      </c>
      <c r="C33" s="38">
        <f t="shared" si="0"/>
        <v>377</v>
      </c>
      <c r="D33" s="49">
        <v>308</v>
      </c>
      <c r="E33" s="40">
        <f t="shared" si="1"/>
        <v>0.81697612732095493</v>
      </c>
      <c r="F33" s="49">
        <v>69</v>
      </c>
      <c r="G33" s="35">
        <f t="shared" si="2"/>
        <v>0.1830238726790451</v>
      </c>
      <c r="H33" s="41"/>
      <c r="I33" s="33">
        <f t="shared" si="3"/>
        <v>377</v>
      </c>
      <c r="J33" s="34">
        <v>3</v>
      </c>
      <c r="K33" s="35">
        <f t="shared" si="4"/>
        <v>7.9575596816976128E-3</v>
      </c>
      <c r="L33" s="34">
        <v>234</v>
      </c>
      <c r="M33" s="35">
        <f t="shared" si="5"/>
        <v>0.62068965517241381</v>
      </c>
      <c r="N33" s="34">
        <v>109</v>
      </c>
      <c r="O33" s="35">
        <f t="shared" si="6"/>
        <v>0.28912466843501328</v>
      </c>
      <c r="P33" s="34">
        <v>31</v>
      </c>
      <c r="Q33" s="35">
        <f t="shared" si="7"/>
        <v>8.2228116710875335E-2</v>
      </c>
      <c r="R33" s="42"/>
      <c r="S33" s="37">
        <v>0.35699999999999998</v>
      </c>
      <c r="T33" s="3"/>
      <c r="U33" s="3"/>
      <c r="V33" s="3"/>
      <c r="W33" s="3"/>
      <c r="X33" s="3"/>
      <c r="Y33" s="3"/>
      <c r="Z33" s="3"/>
    </row>
    <row r="34" spans="1:26" ht="20.100000000000001" customHeight="1" thickBot="1" x14ac:dyDescent="0.35">
      <c r="A34" s="50" t="s">
        <v>0</v>
      </c>
      <c r="B34" s="51"/>
      <c r="C34" s="43">
        <f>SUM(C9:C33)</f>
        <v>61440</v>
      </c>
      <c r="D34" s="43">
        <f>SUM(D9:D33)</f>
        <v>52120</v>
      </c>
      <c r="E34" s="44">
        <f t="shared" ref="E34" si="8">D34/C34</f>
        <v>0.84830729166666663</v>
      </c>
      <c r="F34" s="43">
        <f>SUM(F9:F33)</f>
        <v>9320</v>
      </c>
      <c r="G34" s="44">
        <f t="shared" ref="G34" si="9">F34/C34</f>
        <v>0.15169270833333334</v>
      </c>
      <c r="H34" s="43"/>
      <c r="I34" s="43">
        <f>SUM(I9:I33)</f>
        <v>61440</v>
      </c>
      <c r="J34" s="43">
        <f>SUM(J9:J33)</f>
        <v>318</v>
      </c>
      <c r="K34" s="45">
        <f t="shared" ref="K34" si="10">J34/I34</f>
        <v>5.1757812499999998E-3</v>
      </c>
      <c r="L34" s="43">
        <f>SUM(L9:L33)</f>
        <v>31116</v>
      </c>
      <c r="M34" s="45">
        <f t="shared" ref="M34" si="11">L34/I34</f>
        <v>0.50644531250000002</v>
      </c>
      <c r="N34" s="43">
        <f>SUM(N9:N33)</f>
        <v>24395</v>
      </c>
      <c r="O34" s="45">
        <f t="shared" ref="O34" si="12">N34/I34</f>
        <v>0.39705403645833331</v>
      </c>
      <c r="P34" s="43">
        <f>SUM(P9:P33)</f>
        <v>5611</v>
      </c>
      <c r="Q34" s="45">
        <f t="shared" ref="Q34" si="13">P34/I34</f>
        <v>9.1324869791666666E-2</v>
      </c>
      <c r="R34" s="46"/>
      <c r="S34" s="45">
        <v>0.312</v>
      </c>
    </row>
    <row r="35" spans="1:26" x14ac:dyDescent="0.3">
      <c r="A35" s="25" t="s">
        <v>32</v>
      </c>
      <c r="C35" s="10"/>
      <c r="D35" s="10"/>
      <c r="E35" s="11"/>
      <c r="F35" s="10"/>
      <c r="G35" s="12"/>
      <c r="H35" s="10"/>
      <c r="I35" s="10"/>
      <c r="J35" s="10"/>
      <c r="K35" s="12"/>
      <c r="L35" s="12"/>
      <c r="M35" s="12"/>
      <c r="N35" s="12"/>
      <c r="O35" s="12"/>
      <c r="P35" s="10"/>
      <c r="Q35" s="12"/>
      <c r="R35" s="12"/>
      <c r="S35" s="13"/>
    </row>
    <row r="36" spans="1:26" x14ac:dyDescent="0.3">
      <c r="A36" s="25" t="s">
        <v>39</v>
      </c>
      <c r="C36" s="10"/>
      <c r="D36" s="10"/>
      <c r="E36" s="11"/>
      <c r="F36" s="10"/>
      <c r="G36" s="12"/>
      <c r="H36" s="10"/>
      <c r="I36" s="10"/>
      <c r="J36" s="10"/>
      <c r="K36" s="12"/>
      <c r="L36" s="12"/>
      <c r="M36" s="12"/>
      <c r="N36" s="12"/>
      <c r="O36" s="12"/>
      <c r="P36" s="10"/>
      <c r="Q36" s="12"/>
      <c r="R36" s="12"/>
      <c r="S36" s="13"/>
    </row>
    <row r="37" spans="1:26" x14ac:dyDescent="0.3">
      <c r="A37" s="25" t="s">
        <v>40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4"/>
      <c r="R37" s="14"/>
    </row>
    <row r="38" spans="1:26" x14ac:dyDescent="0.3">
      <c r="A38" s="32" t="s">
        <v>33</v>
      </c>
      <c r="B38" s="2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26" x14ac:dyDescent="0.3">
      <c r="A39" s="32" t="s">
        <v>34</v>
      </c>
      <c r="B39" s="2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26" x14ac:dyDescent="0.3"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26" x14ac:dyDescent="0.3">
      <c r="B41" s="1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4"/>
      <c r="Q41" s="4"/>
      <c r="R41" s="4"/>
      <c r="S41" s="18"/>
    </row>
    <row r="42" spans="1:26" ht="15.9" customHeight="1" x14ac:dyDescent="0.3">
      <c r="B42" s="19"/>
      <c r="C42" s="23"/>
      <c r="D42" s="21"/>
      <c r="E42" s="2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2"/>
    </row>
    <row r="43" spans="1:26" x14ac:dyDescent="0.3">
      <c r="B43" s="15"/>
      <c r="C43" s="15"/>
      <c r="D43" s="15"/>
      <c r="E43" s="15"/>
      <c r="F43" s="15"/>
      <c r="G43" s="15"/>
      <c r="H43" s="15"/>
      <c r="Q43" s="15"/>
      <c r="R43" s="15"/>
      <c r="S43" s="15"/>
    </row>
  </sheetData>
  <mergeCells count="7">
    <mergeCell ref="A34:B34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2017-12-14T21:58:54Z</cp:lastPrinted>
  <dcterms:created xsi:type="dcterms:W3CDTF">2012-05-16T15:21:51Z</dcterms:created>
  <dcterms:modified xsi:type="dcterms:W3CDTF">2018-07-13T21:45:33Z</dcterms:modified>
</cp:coreProperties>
</file>