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630"/>
  </bookViews>
  <sheets>
    <sheet name="4.1.2 - 4.1.3 - 4.1.4" sheetId="2" r:id="rId1"/>
  </sheets>
  <definedNames>
    <definedName name="_xlnm.Print_Area" localSheetId="0">'4.1.2 - 4.1.3 - 4.1.4'!$A$1:$L$95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7" i="2" l="1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F87" i="2" l="1"/>
  <c r="H87" i="2"/>
  <c r="J25" i="2"/>
  <c r="H56" i="2"/>
  <c r="D56" i="2"/>
  <c r="J56" i="2"/>
  <c r="L25" i="2"/>
  <c r="D25" i="2"/>
  <c r="F25" i="2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<sst xmlns="http://schemas.openxmlformats.org/spreadsheetml/2006/main" count="59" uniqueCount="29">
  <si>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</si>
  <si>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</si>
  <si>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</si>
  <si>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</si>
  <si>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</si>
  <si>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</si>
  <si>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</si>
  <si>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</si>
  <si>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</si>
  <si>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</si>
  <si>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</si>
  <si>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</si>
  <si>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</si>
  <si>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</si>
  <si>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</si>
  <si>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</si>
  <si>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</si>
  <si>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</si>
  <si>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</si>
  <si>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</si>
  <si>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</si>
  <si>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</si>
  <si>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</si>
  <si>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</si>
  <si>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</si>
  <si>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Período: 2002 - 2020</t>
  </si>
  <si>
    <t>2020/a</t>
  </si>
  <si>
    <t>/a Actualizado al 31 de mayo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</si>
  <si>
    <t>Elaboración : SISEGC - UPPM -AURORA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</si>
</sst>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7" fillId="0" borderId="0"/>
  </cellStyleXfs>
  <cellXfs count="62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0" borderId="0" xfId="14"/>
    <xf numFmtId="3" fontId="10" fillId="5" borderId="4" xfId="4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14" fillId="0" borderId="8" xfId="4" applyFont="1" applyFill="1" applyBorder="1" applyAlignment="1">
      <alignment horizontal="left" vertical="center" wrapText="1"/>
    </xf>
    <xf numFmtId="165" fontId="11" fillId="0" borderId="6" xfId="11" applyNumberFormat="1" applyFont="1" applyBorder="1" applyAlignment="1">
      <alignment horizontal="center" vertical="center" wrapText="1"/>
    </xf>
    <xf numFmtId="9" fontId="11" fillId="0" borderId="6" xfId="11" applyFont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31" zoomScale="90" zoomScaleNormal="100" zoomScaleSheetLayoutView="90" workbookViewId="0">
      <selection activeCell="L31" sqref="L31"/>
    </sheetView>
  </sheetViews>
  <sheetFormatPr baseColWidth="10" defaultColWidth="11.42578125" defaultRowHeight="12.75" x14ac:dyDescent="0.2"/>
  <cols>
    <col min="1" max="1" width="13.42578125" style="28" customWidth="1"/>
    <col min="2" max="2" width="13.7109375" style="28" customWidth="1"/>
    <col min="3" max="3" width="14.140625" style="28" customWidth="1"/>
    <col min="4" max="4" width="7.5703125" style="28" customWidth="1"/>
    <col min="5" max="5" width="14.140625" style="4" customWidth="1"/>
    <col min="6" max="6" width="7.5703125" style="4" customWidth="1"/>
    <col min="7" max="7" width="14.140625" style="4" customWidth="1"/>
    <col min="8" max="8" width="7.5703125" style="4" customWidth="1"/>
    <col min="9" max="9" width="14.140625" style="4" customWidth="1"/>
    <col min="10" max="10" width="7.5703125" style="4" customWidth="1"/>
    <col min="11" max="11" width="14.140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8" t="s">
        <v>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55" t="s">
        <v>12</v>
      </c>
      <c r="D5" s="55"/>
      <c r="E5" s="55"/>
      <c r="F5" s="55"/>
      <c r="G5" s="55"/>
      <c r="H5" s="55"/>
      <c r="I5" s="55"/>
      <c r="J5" s="55"/>
      <c r="K5" s="55"/>
      <c r="L5" s="55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47">
        <v>433</v>
      </c>
      <c r="D22" s="9">
        <f>C22/B22</f>
        <v>4.5427363429398739E-3</v>
      </c>
      <c r="E22" s="47">
        <v>48120</v>
      </c>
      <c r="F22" s="13">
        <f t="shared" si="6"/>
        <v>0.50484173861955373</v>
      </c>
      <c r="G22" s="47">
        <v>37752</v>
      </c>
      <c r="H22" s="13">
        <f t="shared" si="7"/>
        <v>0.39606785777982939</v>
      </c>
      <c r="I22" s="47">
        <v>9012</v>
      </c>
      <c r="J22" s="13">
        <f t="shared" si="8"/>
        <v>9.4547667257677021E-2</v>
      </c>
      <c r="K22" s="47">
        <v>0</v>
      </c>
      <c r="L22" s="14">
        <f>K22/B22</f>
        <v>0</v>
      </c>
    </row>
    <row r="23" spans="1:12" ht="15.75" x14ac:dyDescent="0.25">
      <c r="A23" s="11">
        <v>2018</v>
      </c>
      <c r="B23" s="7">
        <f>C23+E23+G23+I23+K23</f>
        <v>133697</v>
      </c>
      <c r="C23" s="47">
        <v>623</v>
      </c>
      <c r="D23" s="9">
        <f>C23/B23</f>
        <v>4.6597904216250175E-3</v>
      </c>
      <c r="E23" s="47">
        <v>66628</v>
      </c>
      <c r="F23" s="13">
        <f t="shared" si="6"/>
        <v>0.49835074833391924</v>
      </c>
      <c r="G23" s="47">
        <v>53607</v>
      </c>
      <c r="H23" s="13">
        <f t="shared" si="7"/>
        <v>0.40095888464213858</v>
      </c>
      <c r="I23" s="47">
        <v>12839</v>
      </c>
      <c r="J23" s="13">
        <f t="shared" si="8"/>
        <v>9.6030576602317175E-2</v>
      </c>
      <c r="K23" s="47">
        <v>0</v>
      </c>
      <c r="L23" s="14">
        <f>K23/B23</f>
        <v>0</v>
      </c>
    </row>
    <row r="24" spans="1:12" ht="15.75" x14ac:dyDescent="0.25">
      <c r="A24" s="11">
        <v>2019</v>
      </c>
      <c r="B24" s="7">
        <f>C24+E24+G24+I24+K24</f>
        <v>181885</v>
      </c>
      <c r="C24" s="47">
        <v>1024</v>
      </c>
      <c r="D24" s="9">
        <f>C24/B24</f>
        <v>5.629931000357369E-3</v>
      </c>
      <c r="E24" s="47">
        <v>90235</v>
      </c>
      <c r="F24" s="13">
        <f t="shared" ref="F24:F25" si="9">E24/B24</f>
        <v>0.49611017950903041</v>
      </c>
      <c r="G24" s="47">
        <v>72582</v>
      </c>
      <c r="H24" s="13">
        <f t="shared" ref="H24:H25" si="10">G24/B24</f>
        <v>0.39905434752728375</v>
      </c>
      <c r="I24" s="47">
        <v>18044</v>
      </c>
      <c r="J24" s="13">
        <f t="shared" ref="J24:J25" si="11">I24/B24</f>
        <v>9.9205541963328481E-2</v>
      </c>
      <c r="K24" s="47">
        <v>0</v>
      </c>
      <c r="L24" s="14">
        <f>K24/B24</f>
        <v>0</v>
      </c>
    </row>
    <row r="25" spans="1:12" ht="15.75" x14ac:dyDescent="0.25">
      <c r="A25" s="11" t="s">
        <v>26</v>
      </c>
      <c r="B25" s="7">
        <f>C25+E25+G25+I25+K25</f>
        <v>41802</v>
      </c>
      <c r="C25" s="47">
        <v>220</v>
      </c>
      <c r="D25" s="9">
        <f>C25/B25</f>
        <v>5.262906081048754E-3</v>
      </c>
      <c r="E25" s="47">
        <v>20986</v>
      </c>
      <c r="F25" s="13">
        <f t="shared" si="9"/>
        <v>0.50203339553131432</v>
      </c>
      <c r="G25" s="47">
        <v>16494</v>
      </c>
      <c r="H25" s="13">
        <f t="shared" si="10"/>
        <v>0.39457442227644612</v>
      </c>
      <c r="I25" s="47">
        <v>4102</v>
      </c>
      <c r="J25" s="13">
        <f t="shared" si="11"/>
        <v>9.812927611119085E-2</v>
      </c>
      <c r="K25" s="47">
        <v>0</v>
      </c>
      <c r="L25" s="14">
        <f>K25/B25</f>
        <v>0</v>
      </c>
    </row>
    <row r="26" spans="1:12" ht="17.25" customHeight="1" thickBot="1" x14ac:dyDescent="0.25">
      <c r="A26" s="20" t="s">
        <v>0</v>
      </c>
      <c r="B26" s="21">
        <f>SUM(B7:B25)</f>
        <v>1073888</v>
      </c>
      <c r="C26" s="53">
        <f>SUM(C7:C25)</f>
        <v>2300</v>
      </c>
      <c r="D26" s="53"/>
      <c r="E26" s="53">
        <f>SUM(E7:E8)+SUM(G7:G8)+SUM(E9:G10)+SUM(E11:E25,G11:G25)</f>
        <v>958575</v>
      </c>
      <c r="F26" s="53"/>
      <c r="G26" s="53"/>
      <c r="H26" s="53"/>
      <c r="I26" s="53">
        <f>SUM(I7:I25)</f>
        <v>110192</v>
      </c>
      <c r="J26" s="53"/>
      <c r="K26" s="53">
        <f>SUM(K7:K25)</f>
        <v>2821</v>
      </c>
      <c r="L26" s="53"/>
    </row>
    <row r="27" spans="1:12" s="24" customFormat="1" ht="16.5" thickBot="1" x14ac:dyDescent="0.25">
      <c r="A27" s="22" t="s">
        <v>2</v>
      </c>
      <c r="B27" s="23">
        <f>B26/B26</f>
        <v>1</v>
      </c>
      <c r="C27" s="60">
        <f>C26/B26</f>
        <v>2.1417503501296223E-3</v>
      </c>
      <c r="D27" s="60"/>
      <c r="E27" s="50">
        <f>E26/B26</f>
        <v>0.89262101820674034</v>
      </c>
      <c r="F27" s="50"/>
      <c r="G27" s="50"/>
      <c r="H27" s="50"/>
      <c r="I27" s="50">
        <f>I26/B26</f>
        <v>0.10261032807890581</v>
      </c>
      <c r="J27" s="50"/>
      <c r="K27" s="50">
        <f>K26/B26</f>
        <v>2.6269033642242023E-3</v>
      </c>
      <c r="L27" s="50"/>
    </row>
    <row r="28" spans="1:12" ht="37.5" customHeight="1" x14ac:dyDescent="0.2">
      <c r="A28" s="59" t="s">
        <v>27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x14ac:dyDescent="0.2">
      <c r="A29" s="25" t="s">
        <v>1</v>
      </c>
    </row>
    <row r="30" spans="1:12" x14ac:dyDescent="0.2">
      <c r="A30" s="25"/>
    </row>
    <row r="31" spans="1:12" ht="18" x14ac:dyDescent="0.2">
      <c r="A31" s="29" t="s">
        <v>15</v>
      </c>
    </row>
    <row r="32" spans="1:12" ht="5.0999999999999996" customHeight="1" x14ac:dyDescent="0.2">
      <c r="A32" s="3"/>
    </row>
    <row r="33" spans="1:12" ht="17.25" x14ac:dyDescent="0.2">
      <c r="A33" s="57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7.25" customHeight="1" x14ac:dyDescent="0.2">
      <c r="A34" s="48" t="s">
        <v>25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ht="5.0999999999999996" customHeight="1" x14ac:dyDescent="0.2">
      <c r="A35" s="30"/>
      <c r="B35" s="30"/>
      <c r="C35" s="30"/>
      <c r="D35" s="30"/>
    </row>
    <row r="36" spans="1:12" ht="14.25" customHeight="1" x14ac:dyDescent="0.2">
      <c r="A36" s="51" t="s">
        <v>7</v>
      </c>
      <c r="B36" s="51" t="s">
        <v>0</v>
      </c>
      <c r="C36" s="31" t="s">
        <v>23</v>
      </c>
      <c r="D36" s="31"/>
      <c r="E36" s="32"/>
      <c r="F36" s="32"/>
      <c r="G36" s="31"/>
      <c r="H36" s="31"/>
      <c r="I36" s="31"/>
      <c r="J36" s="31"/>
    </row>
    <row r="37" spans="1:12" ht="55.15" customHeight="1" x14ac:dyDescent="0.2">
      <c r="A37" s="51"/>
      <c r="B37" s="51"/>
      <c r="C37" s="33" t="s">
        <v>8</v>
      </c>
      <c r="D37" s="33" t="s">
        <v>2</v>
      </c>
      <c r="E37" s="33" t="s">
        <v>17</v>
      </c>
      <c r="F37" s="33" t="s">
        <v>2</v>
      </c>
      <c r="G37" s="33" t="s">
        <v>18</v>
      </c>
      <c r="H37" s="33" t="s">
        <v>2</v>
      </c>
      <c r="I37" s="33" t="s">
        <v>3</v>
      </c>
      <c r="J37" s="33" t="s">
        <v>2</v>
      </c>
    </row>
    <row r="38" spans="1:12" ht="15.75" x14ac:dyDescent="0.25">
      <c r="A38" s="6">
        <v>2002</v>
      </c>
      <c r="B38" s="7">
        <f t="shared" ref="B38:B55" si="12">C38+E38+G38+I38</f>
        <v>29759</v>
      </c>
      <c r="C38" s="8">
        <v>4608</v>
      </c>
      <c r="D38" s="9">
        <f t="shared" ref="D38:D55" si="13">C38/B38</f>
        <v>0.15484391276588594</v>
      </c>
      <c r="E38" s="8">
        <v>23534</v>
      </c>
      <c r="F38" s="9">
        <f t="shared" ref="F38:F55" si="14">E38/B38</f>
        <v>0.79081958399139751</v>
      </c>
      <c r="G38" s="8">
        <v>1099</v>
      </c>
      <c r="H38" s="9">
        <f t="shared" ref="H38:H55" si="15">G38/B38</f>
        <v>3.6930004368426361E-2</v>
      </c>
      <c r="I38" s="8">
        <v>518</v>
      </c>
      <c r="J38" s="10">
        <f t="shared" ref="J38:J55" si="16">I38/B38</f>
        <v>1.7406498874290129E-2</v>
      </c>
    </row>
    <row r="39" spans="1:12" ht="15.75" x14ac:dyDescent="0.25">
      <c r="A39" s="11">
        <v>2003</v>
      </c>
      <c r="B39" s="34">
        <f t="shared" si="12"/>
        <v>28053</v>
      </c>
      <c r="C39" s="12">
        <v>4678</v>
      </c>
      <c r="D39" s="13">
        <f t="shared" si="13"/>
        <v>0.16675578369514846</v>
      </c>
      <c r="E39" s="12">
        <v>19967</v>
      </c>
      <c r="F39" s="13">
        <f t="shared" si="14"/>
        <v>0.71175988307845861</v>
      </c>
      <c r="G39" s="12">
        <v>989</v>
      </c>
      <c r="H39" s="13">
        <f t="shared" si="15"/>
        <v>3.5254696467400988E-2</v>
      </c>
      <c r="I39" s="12">
        <v>2419</v>
      </c>
      <c r="J39" s="14">
        <f t="shared" si="16"/>
        <v>8.6229636758991909E-2</v>
      </c>
    </row>
    <row r="40" spans="1:12" ht="15.75" x14ac:dyDescent="0.25">
      <c r="A40" s="11">
        <v>2004</v>
      </c>
      <c r="B40" s="34">
        <f t="shared" si="12"/>
        <v>30280</v>
      </c>
      <c r="C40" s="12">
        <v>5727</v>
      </c>
      <c r="D40" s="13">
        <f t="shared" si="13"/>
        <v>0.1891347424042272</v>
      </c>
      <c r="E40" s="12">
        <v>23423</v>
      </c>
      <c r="F40" s="13">
        <f t="shared" si="14"/>
        <v>0.7735468956406869</v>
      </c>
      <c r="G40" s="12">
        <v>1130</v>
      </c>
      <c r="H40" s="13">
        <f t="shared" si="15"/>
        <v>3.7318361955085866E-2</v>
      </c>
      <c r="I40" s="12">
        <v>0</v>
      </c>
      <c r="J40" s="14">
        <f t="shared" si="16"/>
        <v>0</v>
      </c>
    </row>
    <row r="41" spans="1:12" ht="15.75" x14ac:dyDescent="0.25">
      <c r="A41" s="11">
        <v>2005</v>
      </c>
      <c r="B41" s="34">
        <f t="shared" si="12"/>
        <v>28671</v>
      </c>
      <c r="C41" s="12">
        <v>5929</v>
      </c>
      <c r="D41" s="13">
        <f t="shared" si="13"/>
        <v>0.20679432178856685</v>
      </c>
      <c r="E41" s="12">
        <v>21627</v>
      </c>
      <c r="F41" s="13">
        <f t="shared" si="14"/>
        <v>0.75431620801506749</v>
      </c>
      <c r="G41" s="12">
        <v>1109</v>
      </c>
      <c r="H41" s="13">
        <f t="shared" si="15"/>
        <v>3.868019950472603E-2</v>
      </c>
      <c r="I41" s="12">
        <v>6</v>
      </c>
      <c r="J41" s="14">
        <f t="shared" si="16"/>
        <v>2.0927069163963587E-4</v>
      </c>
    </row>
    <row r="42" spans="1:12" ht="16.5" customHeight="1" x14ac:dyDescent="0.25">
      <c r="A42" s="11">
        <v>2006</v>
      </c>
      <c r="B42" s="34">
        <f t="shared" si="12"/>
        <v>29844</v>
      </c>
      <c r="C42" s="12">
        <v>7045</v>
      </c>
      <c r="D42" s="13">
        <f t="shared" si="13"/>
        <v>0.23606084975204397</v>
      </c>
      <c r="E42" s="12">
        <v>21703</v>
      </c>
      <c r="F42" s="13">
        <f t="shared" si="14"/>
        <v>0.7272148505562257</v>
      </c>
      <c r="G42" s="12">
        <v>1096</v>
      </c>
      <c r="H42" s="13">
        <f t="shared" si="15"/>
        <v>3.6724299691730328E-2</v>
      </c>
      <c r="I42" s="12">
        <v>0</v>
      </c>
      <c r="J42" s="14">
        <f t="shared" si="16"/>
        <v>0</v>
      </c>
    </row>
    <row r="43" spans="1:12" ht="15.75" x14ac:dyDescent="0.25">
      <c r="A43" s="11">
        <v>2007</v>
      </c>
      <c r="B43" s="34">
        <f t="shared" si="12"/>
        <v>33212</v>
      </c>
      <c r="C43" s="12">
        <v>8391</v>
      </c>
      <c r="D43" s="13">
        <f t="shared" si="13"/>
        <v>0.25264964470673251</v>
      </c>
      <c r="E43" s="12">
        <v>23506</v>
      </c>
      <c r="F43" s="13">
        <f t="shared" si="14"/>
        <v>0.70775623268698062</v>
      </c>
      <c r="G43" s="12">
        <v>1315</v>
      </c>
      <c r="H43" s="13">
        <f t="shared" si="15"/>
        <v>3.9594122606286884E-2</v>
      </c>
      <c r="I43" s="12">
        <v>0</v>
      </c>
      <c r="J43" s="14">
        <f t="shared" si="16"/>
        <v>0</v>
      </c>
    </row>
    <row r="44" spans="1:12" ht="17.25" customHeight="1" x14ac:dyDescent="0.25">
      <c r="A44" s="11">
        <v>2008</v>
      </c>
      <c r="B44" s="34">
        <f t="shared" si="12"/>
        <v>45144</v>
      </c>
      <c r="C44" s="12">
        <v>12592</v>
      </c>
      <c r="D44" s="13">
        <f t="shared" si="13"/>
        <v>0.27892964735069997</v>
      </c>
      <c r="E44" s="12">
        <v>30805</v>
      </c>
      <c r="F44" s="13">
        <f t="shared" si="14"/>
        <v>0.68237196526670207</v>
      </c>
      <c r="G44" s="12">
        <v>1747</v>
      </c>
      <c r="H44" s="13">
        <f t="shared" si="15"/>
        <v>3.8698387382597906E-2</v>
      </c>
      <c r="I44" s="12">
        <v>0</v>
      </c>
      <c r="J44" s="14">
        <f t="shared" si="16"/>
        <v>0</v>
      </c>
    </row>
    <row r="45" spans="1:12" ht="15.75" x14ac:dyDescent="0.25">
      <c r="A45" s="11">
        <v>2009</v>
      </c>
      <c r="B45" s="34">
        <f t="shared" si="12"/>
        <v>40882</v>
      </c>
      <c r="C45" s="12">
        <v>10905</v>
      </c>
      <c r="D45" s="13">
        <f t="shared" si="13"/>
        <v>0.26674331001418716</v>
      </c>
      <c r="E45" s="12">
        <v>28345</v>
      </c>
      <c r="F45" s="13">
        <f t="shared" si="14"/>
        <v>0.69333692089428112</v>
      </c>
      <c r="G45" s="12">
        <v>1632</v>
      </c>
      <c r="H45" s="13">
        <f t="shared" si="15"/>
        <v>3.9919769091531727E-2</v>
      </c>
      <c r="I45" s="12">
        <v>0</v>
      </c>
      <c r="J45" s="14">
        <f t="shared" si="16"/>
        <v>0</v>
      </c>
    </row>
    <row r="46" spans="1:12" ht="17.25" customHeight="1" x14ac:dyDescent="0.25">
      <c r="A46" s="11">
        <v>2010</v>
      </c>
      <c r="B46" s="34">
        <f t="shared" si="12"/>
        <v>43159</v>
      </c>
      <c r="C46" s="12">
        <v>11611</v>
      </c>
      <c r="D46" s="13">
        <f t="shared" si="13"/>
        <v>0.2690284761000023</v>
      </c>
      <c r="E46" s="12">
        <v>29642</v>
      </c>
      <c r="F46" s="13">
        <f t="shared" si="14"/>
        <v>0.6868092402511643</v>
      </c>
      <c r="G46" s="12">
        <v>1906</v>
      </c>
      <c r="H46" s="13">
        <f t="shared" si="15"/>
        <v>4.4162283648833386E-2</v>
      </c>
      <c r="I46" s="12">
        <v>0</v>
      </c>
      <c r="J46" s="14">
        <f t="shared" si="16"/>
        <v>0</v>
      </c>
    </row>
    <row r="47" spans="1:12" ht="15.75" x14ac:dyDescent="0.25">
      <c r="A47" s="11">
        <v>2011</v>
      </c>
      <c r="B47" s="34">
        <f t="shared" si="12"/>
        <v>41084</v>
      </c>
      <c r="C47" s="12">
        <v>11210</v>
      </c>
      <c r="D47" s="13">
        <f t="shared" si="13"/>
        <v>0.27285561289066301</v>
      </c>
      <c r="E47" s="12">
        <v>28124</v>
      </c>
      <c r="F47" s="13">
        <f t="shared" si="14"/>
        <v>0.68454872943238243</v>
      </c>
      <c r="G47" s="12">
        <v>1750</v>
      </c>
      <c r="H47" s="13">
        <f t="shared" si="15"/>
        <v>4.2595657676954529E-2</v>
      </c>
      <c r="I47" s="12">
        <v>0</v>
      </c>
      <c r="J47" s="14">
        <f t="shared" si="16"/>
        <v>0</v>
      </c>
    </row>
    <row r="48" spans="1:12" ht="15.75" x14ac:dyDescent="0.25">
      <c r="A48" s="11">
        <v>2012</v>
      </c>
      <c r="B48" s="34">
        <f t="shared" si="12"/>
        <v>42537</v>
      </c>
      <c r="C48" s="12">
        <v>11874</v>
      </c>
      <c r="D48" s="13">
        <f t="shared" si="13"/>
        <v>0.279145214754214</v>
      </c>
      <c r="E48" s="12">
        <v>28890</v>
      </c>
      <c r="F48" s="13">
        <f t="shared" si="14"/>
        <v>0.67917342548839832</v>
      </c>
      <c r="G48" s="12">
        <v>1773</v>
      </c>
      <c r="H48" s="13">
        <f t="shared" si="15"/>
        <v>4.1681359757387688E-2</v>
      </c>
      <c r="I48" s="12">
        <v>0</v>
      </c>
      <c r="J48" s="14">
        <f t="shared" si="16"/>
        <v>0</v>
      </c>
    </row>
    <row r="49" spans="1:12" ht="17.25" customHeight="1" x14ac:dyDescent="0.25">
      <c r="A49" s="11">
        <v>2013</v>
      </c>
      <c r="B49" s="34">
        <f t="shared" si="12"/>
        <v>49138</v>
      </c>
      <c r="C49" s="12">
        <v>14837</v>
      </c>
      <c r="D49" s="13">
        <f t="shared" si="13"/>
        <v>0.30194554112906508</v>
      </c>
      <c r="E49" s="12">
        <v>32246</v>
      </c>
      <c r="F49" s="13">
        <f t="shared" si="14"/>
        <v>0.65623346493548784</v>
      </c>
      <c r="G49" s="12">
        <v>2055</v>
      </c>
      <c r="H49" s="13">
        <f t="shared" si="15"/>
        <v>4.1820993935447109E-2</v>
      </c>
      <c r="I49" s="12">
        <v>0</v>
      </c>
      <c r="J49" s="14">
        <f t="shared" si="16"/>
        <v>0</v>
      </c>
    </row>
    <row r="50" spans="1:12" ht="15.75" x14ac:dyDescent="0.25">
      <c r="A50" s="11">
        <v>2014</v>
      </c>
      <c r="B50" s="34">
        <f t="shared" si="12"/>
        <v>50485</v>
      </c>
      <c r="C50" s="12">
        <v>15579</v>
      </c>
      <c r="D50" s="13">
        <f t="shared" si="13"/>
        <v>0.30858670892344259</v>
      </c>
      <c r="E50" s="12">
        <v>32715</v>
      </c>
      <c r="F50" s="13">
        <f t="shared" si="14"/>
        <v>0.64801426166187981</v>
      </c>
      <c r="G50" s="12">
        <v>2191</v>
      </c>
      <c r="H50" s="13">
        <f t="shared" si="15"/>
        <v>4.3399029414677624E-2</v>
      </c>
      <c r="I50" s="12">
        <v>0</v>
      </c>
      <c r="J50" s="14">
        <f t="shared" si="16"/>
        <v>0</v>
      </c>
    </row>
    <row r="51" spans="1:12" ht="15.75" x14ac:dyDescent="0.25">
      <c r="A51" s="11">
        <v>2015</v>
      </c>
      <c r="B51" s="34">
        <f t="shared" si="12"/>
        <v>58429</v>
      </c>
      <c r="C51" s="12">
        <v>19646</v>
      </c>
      <c r="D51" s="13">
        <f t="shared" si="13"/>
        <v>0.3362371425148471</v>
      </c>
      <c r="E51" s="12">
        <v>36087</v>
      </c>
      <c r="F51" s="13">
        <f t="shared" si="14"/>
        <v>0.61762138664019584</v>
      </c>
      <c r="G51" s="12">
        <v>2696</v>
      </c>
      <c r="H51" s="13">
        <f t="shared" si="15"/>
        <v>4.6141470844957129E-2</v>
      </c>
      <c r="I51" s="12">
        <v>0</v>
      </c>
      <c r="J51" s="14">
        <f t="shared" si="16"/>
        <v>0</v>
      </c>
    </row>
    <row r="52" spans="1:12" ht="15.75" x14ac:dyDescent="0.25">
      <c r="A52" s="11">
        <v>2016</v>
      </c>
      <c r="B52" s="34">
        <f t="shared" si="12"/>
        <v>70510</v>
      </c>
      <c r="C52" s="12">
        <v>23039</v>
      </c>
      <c r="D52" s="13">
        <f t="shared" si="13"/>
        <v>0.32674797901006947</v>
      </c>
      <c r="E52" s="12">
        <v>43750</v>
      </c>
      <c r="F52" s="13">
        <f t="shared" si="14"/>
        <v>0.62047936462913067</v>
      </c>
      <c r="G52" s="12">
        <v>3721</v>
      </c>
      <c r="H52" s="13">
        <f t="shared" si="15"/>
        <v>5.2772656360799884E-2</v>
      </c>
      <c r="I52" s="12">
        <v>0</v>
      </c>
      <c r="J52" s="14">
        <f t="shared" si="16"/>
        <v>0</v>
      </c>
    </row>
    <row r="53" spans="1:12" ht="15.75" x14ac:dyDescent="0.25">
      <c r="A53" s="11">
        <v>2017</v>
      </c>
      <c r="B53" s="34">
        <f t="shared" si="12"/>
        <v>95317</v>
      </c>
      <c r="C53" s="12">
        <v>30681</v>
      </c>
      <c r="D53" s="13">
        <f t="shared" si="13"/>
        <v>0.32188381925574661</v>
      </c>
      <c r="E53" s="12">
        <v>59042</v>
      </c>
      <c r="F53" s="13">
        <f t="shared" si="14"/>
        <v>0.61942780406433273</v>
      </c>
      <c r="G53" s="12">
        <v>5594</v>
      </c>
      <c r="H53" s="13">
        <f t="shared" si="15"/>
        <v>5.8688376679920683E-2</v>
      </c>
      <c r="I53" s="12">
        <v>0</v>
      </c>
      <c r="J53" s="14">
        <f t="shared" si="16"/>
        <v>0</v>
      </c>
    </row>
    <row r="54" spans="1:12" ht="15.75" x14ac:dyDescent="0.25">
      <c r="A54" s="15">
        <v>2018</v>
      </c>
      <c r="B54" s="16">
        <f t="shared" si="12"/>
        <v>133697</v>
      </c>
      <c r="C54" s="17">
        <v>41809</v>
      </c>
      <c r="D54" s="18">
        <f t="shared" si="13"/>
        <v>0.31271457100757682</v>
      </c>
      <c r="E54" s="17">
        <v>83780</v>
      </c>
      <c r="F54" s="18">
        <f t="shared" si="14"/>
        <v>0.62664083711676399</v>
      </c>
      <c r="G54" s="17">
        <v>8108</v>
      </c>
      <c r="H54" s="18">
        <f t="shared" si="15"/>
        <v>6.064459187565914E-2</v>
      </c>
      <c r="I54" s="17">
        <v>0</v>
      </c>
      <c r="J54" s="19">
        <f t="shared" si="16"/>
        <v>0</v>
      </c>
    </row>
    <row r="55" spans="1:12" ht="15.75" x14ac:dyDescent="0.25">
      <c r="A55" s="11">
        <v>2019</v>
      </c>
      <c r="B55" s="34">
        <f t="shared" si="12"/>
        <v>181885</v>
      </c>
      <c r="C55" s="45">
        <v>55565</v>
      </c>
      <c r="D55" s="13">
        <f t="shared" si="13"/>
        <v>0.3054952305027902</v>
      </c>
      <c r="E55" s="45">
        <v>115246</v>
      </c>
      <c r="F55" s="13">
        <f t="shared" si="14"/>
        <v>0.63362014459686067</v>
      </c>
      <c r="G55" s="45">
        <v>11074</v>
      </c>
      <c r="H55" s="13">
        <f t="shared" si="15"/>
        <v>6.088462490034912E-2</v>
      </c>
      <c r="I55" s="45">
        <v>0</v>
      </c>
      <c r="J55" s="14">
        <f t="shared" si="16"/>
        <v>0</v>
      </c>
    </row>
    <row r="56" spans="1:12" ht="15.75" x14ac:dyDescent="0.25">
      <c r="A56" s="15" t="s">
        <v>26</v>
      </c>
      <c r="B56" s="34">
        <f t="shared" ref="B56" si="17">C56+E56+G56+I56</f>
        <v>41802</v>
      </c>
      <c r="C56" s="47">
        <v>12014</v>
      </c>
      <c r="D56" s="13">
        <f t="shared" ref="D56" si="18">C56/B56</f>
        <v>0.28740251662599875</v>
      </c>
      <c r="E56" s="47">
        <v>27094</v>
      </c>
      <c r="F56" s="13">
        <f t="shared" ref="F56" si="19">E56/B56</f>
        <v>0.64815080618152243</v>
      </c>
      <c r="G56" s="47">
        <v>2694</v>
      </c>
      <c r="H56" s="13">
        <f t="shared" ref="H56" si="20">G56/B56</f>
        <v>6.4446677192478832E-2</v>
      </c>
      <c r="I56" s="47">
        <v>0</v>
      </c>
      <c r="J56" s="14">
        <f t="shared" ref="J56" si="21">I56/B56</f>
        <v>0</v>
      </c>
    </row>
    <row r="57" spans="1:12" ht="16.5" thickBot="1" x14ac:dyDescent="0.25">
      <c r="A57" s="20" t="s">
        <v>0</v>
      </c>
      <c r="B57" s="21">
        <f>SUM(B38:B55)</f>
        <v>1032086</v>
      </c>
      <c r="C57" s="53">
        <f>SUM(C38:C56)</f>
        <v>307740</v>
      </c>
      <c r="D57" s="53"/>
      <c r="E57" s="53">
        <f>SUM(E38:E56)</f>
        <v>709526</v>
      </c>
      <c r="F57" s="53"/>
      <c r="G57" s="53">
        <f>SUM(G38:G56)</f>
        <v>53679</v>
      </c>
      <c r="H57" s="53"/>
      <c r="I57" s="53">
        <f>SUM(I38:I56)</f>
        <v>2943</v>
      </c>
      <c r="J57" s="53"/>
    </row>
    <row r="58" spans="1:12" ht="16.5" thickBot="1" x14ac:dyDescent="0.25">
      <c r="A58" s="35" t="s">
        <v>2</v>
      </c>
      <c r="B58" s="36">
        <f>B57/$B$57</f>
        <v>1</v>
      </c>
      <c r="C58" s="54">
        <f>C57/$B$57</f>
        <v>0.29817282668304773</v>
      </c>
      <c r="D58" s="54"/>
      <c r="E58" s="54">
        <f>E57/$B$57</f>
        <v>0.68746790480638242</v>
      </c>
      <c r="F58" s="54"/>
      <c r="G58" s="54">
        <f>G57/$B$57</f>
        <v>5.2010200700329239E-2</v>
      </c>
      <c r="H58" s="54"/>
      <c r="I58" s="54">
        <f>I57/$B$57</f>
        <v>2.8515065604998034E-3</v>
      </c>
      <c r="J58" s="54"/>
    </row>
    <row r="59" spans="1:12" ht="33.75" customHeight="1" x14ac:dyDescent="0.2">
      <c r="A59" s="59" t="s">
        <v>27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2">
      <c r="A60" s="25" t="s">
        <v>1</v>
      </c>
      <c r="B60" s="26"/>
      <c r="C60" s="26"/>
      <c r="D60" s="26"/>
    </row>
    <row r="61" spans="1:12" ht="10.15" customHeight="1" x14ac:dyDescent="0.2">
      <c r="A61" s="25"/>
      <c r="I61" s="37"/>
      <c r="J61" s="37"/>
    </row>
    <row r="62" spans="1:12" ht="14.25" customHeight="1" x14ac:dyDescent="0.2">
      <c r="A62" s="29" t="s">
        <v>16</v>
      </c>
      <c r="I62" s="37"/>
      <c r="J62" s="37"/>
    </row>
    <row r="63" spans="1:12" ht="3.75" customHeight="1" x14ac:dyDescent="0.2">
      <c r="A63" s="29"/>
      <c r="I63" s="37"/>
      <c r="J63" s="37"/>
    </row>
    <row r="64" spans="1:12" ht="19.5" customHeight="1" x14ac:dyDescent="0.2">
      <c r="A64" s="48" t="s">
        <v>21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</row>
    <row r="65" spans="1:14" ht="17.25" customHeight="1" x14ac:dyDescent="0.2">
      <c r="A65" s="48" t="s">
        <v>25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</row>
    <row r="66" spans="1:14" ht="5.0999999999999996" customHeight="1" x14ac:dyDescent="0.2">
      <c r="A66" s="30"/>
      <c r="B66" s="30"/>
      <c r="C66" s="30"/>
      <c r="D66" s="30"/>
    </row>
    <row r="67" spans="1:14" ht="14.25" customHeight="1" x14ac:dyDescent="0.2">
      <c r="A67" s="51" t="s">
        <v>7</v>
      </c>
      <c r="B67" s="51" t="s">
        <v>0</v>
      </c>
      <c r="C67" s="51" t="s">
        <v>6</v>
      </c>
      <c r="D67" s="51"/>
      <c r="E67" s="51"/>
      <c r="F67" s="51"/>
      <c r="G67" s="51"/>
      <c r="H67" s="51"/>
      <c r="I67" s="38"/>
      <c r="J67" s="39"/>
    </row>
    <row r="68" spans="1:14" ht="18" customHeight="1" x14ac:dyDescent="0.2">
      <c r="A68" s="51"/>
      <c r="B68" s="5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40"/>
      <c r="J68" s="39"/>
    </row>
    <row r="69" spans="1:14" ht="16.5" customHeight="1" x14ac:dyDescent="0.2">
      <c r="A69" s="6">
        <v>2002</v>
      </c>
      <c r="B69" s="7">
        <f t="shared" ref="B69:B79" si="22">C69+E69+G69</f>
        <v>29759</v>
      </c>
      <c r="C69" s="8">
        <v>25835</v>
      </c>
      <c r="D69" s="9">
        <f t="shared" ref="D69:D84" si="23">C69/B69</f>
        <v>0.86814073053530028</v>
      </c>
      <c r="E69" s="8">
        <v>3553</v>
      </c>
      <c r="F69" s="9">
        <f t="shared" ref="F69:F87" si="24">E69/B69</f>
        <v>0.11939245270338385</v>
      </c>
      <c r="G69" s="8">
        <v>371</v>
      </c>
      <c r="H69" s="9">
        <f t="shared" ref="H69:H87" si="25">G69/B69</f>
        <v>1.2466816761315905E-2</v>
      </c>
      <c r="I69" s="41"/>
      <c r="J69" s="39"/>
    </row>
    <row r="70" spans="1:14" ht="15.75" x14ac:dyDescent="0.2">
      <c r="A70" s="11">
        <v>2003</v>
      </c>
      <c r="B70" s="34">
        <f t="shared" si="22"/>
        <v>28053</v>
      </c>
      <c r="C70" s="12">
        <v>22964</v>
      </c>
      <c r="D70" s="13">
        <f t="shared" si="23"/>
        <v>0.81859337682244326</v>
      </c>
      <c r="E70" s="12">
        <v>2662</v>
      </c>
      <c r="F70" s="13">
        <f t="shared" si="24"/>
        <v>9.4891811927423089E-2</v>
      </c>
      <c r="G70" s="12">
        <v>2427</v>
      </c>
      <c r="H70" s="13">
        <f t="shared" si="25"/>
        <v>8.6514811250133675E-2</v>
      </c>
      <c r="I70" s="41"/>
      <c r="J70" s="39"/>
    </row>
    <row r="71" spans="1:14" ht="15.75" x14ac:dyDescent="0.2">
      <c r="A71" s="11">
        <v>2004</v>
      </c>
      <c r="B71" s="34">
        <f t="shared" si="22"/>
        <v>30280</v>
      </c>
      <c r="C71" s="12">
        <v>27452</v>
      </c>
      <c r="D71" s="13">
        <f t="shared" si="23"/>
        <v>0.90660501981505948</v>
      </c>
      <c r="E71" s="12">
        <v>2828</v>
      </c>
      <c r="F71" s="13">
        <f t="shared" si="24"/>
        <v>9.3394980184940551E-2</v>
      </c>
      <c r="G71" s="12">
        <v>0</v>
      </c>
      <c r="H71" s="13">
        <f t="shared" si="25"/>
        <v>0</v>
      </c>
      <c r="I71" s="41"/>
      <c r="J71" s="39"/>
    </row>
    <row r="72" spans="1:14" ht="16.5" customHeight="1" x14ac:dyDescent="0.2">
      <c r="A72" s="11">
        <v>2005</v>
      </c>
      <c r="B72" s="34">
        <f t="shared" si="22"/>
        <v>28671</v>
      </c>
      <c r="C72" s="12">
        <v>25863</v>
      </c>
      <c r="D72" s="13">
        <f t="shared" si="23"/>
        <v>0.90206131631265041</v>
      </c>
      <c r="E72" s="12">
        <v>2808</v>
      </c>
      <c r="F72" s="13">
        <f t="shared" si="24"/>
        <v>9.7938683687349593E-2</v>
      </c>
      <c r="G72" s="12">
        <v>0</v>
      </c>
      <c r="H72" s="13">
        <f t="shared" si="25"/>
        <v>0</v>
      </c>
      <c r="I72" s="41"/>
    </row>
    <row r="73" spans="1:14" ht="16.5" customHeight="1" x14ac:dyDescent="0.2">
      <c r="A73" s="11">
        <v>2006</v>
      </c>
      <c r="B73" s="34">
        <f t="shared" si="22"/>
        <v>29844</v>
      </c>
      <c r="C73" s="12">
        <v>26726</v>
      </c>
      <c r="D73" s="13">
        <f t="shared" si="23"/>
        <v>0.89552338828575262</v>
      </c>
      <c r="E73" s="12">
        <v>3118</v>
      </c>
      <c r="F73" s="13">
        <f t="shared" si="24"/>
        <v>0.10447661171424742</v>
      </c>
      <c r="G73" s="12">
        <v>0</v>
      </c>
      <c r="H73" s="13">
        <f t="shared" si="25"/>
        <v>0</v>
      </c>
      <c r="I73" s="41"/>
    </row>
    <row r="74" spans="1:14" ht="15.75" x14ac:dyDescent="0.2">
      <c r="A74" s="11">
        <v>2007</v>
      </c>
      <c r="B74" s="34">
        <f t="shared" si="22"/>
        <v>33212</v>
      </c>
      <c r="C74" s="12">
        <v>29328</v>
      </c>
      <c r="D74" s="13">
        <f t="shared" si="23"/>
        <v>0.88305431771648801</v>
      </c>
      <c r="E74" s="12">
        <v>3884</v>
      </c>
      <c r="F74" s="13">
        <f t="shared" si="24"/>
        <v>0.11694568228351199</v>
      </c>
      <c r="G74" s="12">
        <v>0</v>
      </c>
      <c r="H74" s="13">
        <f t="shared" si="25"/>
        <v>0</v>
      </c>
      <c r="I74" s="41"/>
    </row>
    <row r="75" spans="1:14" ht="15.75" x14ac:dyDescent="0.2">
      <c r="A75" s="11">
        <v>2008</v>
      </c>
      <c r="B75" s="34">
        <f t="shared" si="22"/>
        <v>45144</v>
      </c>
      <c r="C75" s="47">
        <v>39423</v>
      </c>
      <c r="D75" s="13">
        <f t="shared" si="23"/>
        <v>0.87327219564061664</v>
      </c>
      <c r="E75" s="47">
        <v>5721</v>
      </c>
      <c r="F75" s="13">
        <f t="shared" si="24"/>
        <v>0.1267278043593833</v>
      </c>
      <c r="G75" s="47">
        <v>0</v>
      </c>
      <c r="H75" s="13">
        <f t="shared" si="25"/>
        <v>0</v>
      </c>
      <c r="I75" s="41"/>
    </row>
    <row r="76" spans="1:14" ht="16.5" customHeight="1" x14ac:dyDescent="0.2">
      <c r="A76" s="11">
        <v>2009</v>
      </c>
      <c r="B76" s="34">
        <f t="shared" si="22"/>
        <v>40882</v>
      </c>
      <c r="C76" s="47">
        <v>35749</v>
      </c>
      <c r="D76" s="13">
        <f t="shared" si="23"/>
        <v>0.87444352037571549</v>
      </c>
      <c r="E76" s="47">
        <v>5133</v>
      </c>
      <c r="F76" s="13">
        <f t="shared" si="24"/>
        <v>0.12555647962428454</v>
      </c>
      <c r="G76" s="47">
        <v>0</v>
      </c>
      <c r="H76" s="13">
        <f t="shared" si="25"/>
        <v>0</v>
      </c>
      <c r="I76" s="41"/>
    </row>
    <row r="77" spans="1:14" ht="15.75" x14ac:dyDescent="0.2">
      <c r="A77" s="11">
        <v>2010</v>
      </c>
      <c r="B77" s="34">
        <f t="shared" si="22"/>
        <v>43159</v>
      </c>
      <c r="C77" s="47">
        <v>37693</v>
      </c>
      <c r="D77" s="13">
        <f t="shared" si="23"/>
        <v>0.87335202391158273</v>
      </c>
      <c r="E77" s="47">
        <v>5466</v>
      </c>
      <c r="F77" s="13">
        <f t="shared" si="24"/>
        <v>0.12664797608841724</v>
      </c>
      <c r="G77" s="47">
        <v>0</v>
      </c>
      <c r="H77" s="13">
        <f t="shared" si="25"/>
        <v>0</v>
      </c>
      <c r="I77" s="41"/>
    </row>
    <row r="78" spans="1:14" ht="15.75" x14ac:dyDescent="0.2">
      <c r="A78" s="11">
        <v>2011</v>
      </c>
      <c r="B78" s="34">
        <f t="shared" si="22"/>
        <v>41084</v>
      </c>
      <c r="C78" s="47">
        <v>36219</v>
      </c>
      <c r="D78" s="13">
        <f t="shared" si="23"/>
        <v>0.8815840716580664</v>
      </c>
      <c r="E78" s="47">
        <v>4865</v>
      </c>
      <c r="F78" s="13">
        <f t="shared" si="24"/>
        <v>0.1184159283419336</v>
      </c>
      <c r="G78" s="47">
        <v>0</v>
      </c>
      <c r="H78" s="13">
        <f t="shared" si="25"/>
        <v>0</v>
      </c>
      <c r="I78" s="41"/>
    </row>
    <row r="79" spans="1:14" ht="15.75" x14ac:dyDescent="0.2">
      <c r="A79" s="11">
        <v>2012</v>
      </c>
      <c r="B79" s="34">
        <f t="shared" si="22"/>
        <v>42537</v>
      </c>
      <c r="C79" s="47">
        <v>37677</v>
      </c>
      <c r="D79" s="13">
        <f t="shared" si="23"/>
        <v>0.88574652655335351</v>
      </c>
      <c r="E79" s="47">
        <v>4860</v>
      </c>
      <c r="F79" s="13">
        <f t="shared" si="24"/>
        <v>0.11425347344664645</v>
      </c>
      <c r="G79" s="47">
        <v>0</v>
      </c>
      <c r="H79" s="13">
        <f t="shared" si="25"/>
        <v>0</v>
      </c>
      <c r="I79" s="41"/>
    </row>
    <row r="80" spans="1:14" ht="15.75" customHeight="1" x14ac:dyDescent="0.2">
      <c r="A80" s="11">
        <v>2013</v>
      </c>
      <c r="B80" s="34">
        <f t="shared" ref="B80:B87" si="26">C80+E80+G80</f>
        <v>49138</v>
      </c>
      <c r="C80" s="47">
        <v>42887</v>
      </c>
      <c r="D80" s="13">
        <f t="shared" si="23"/>
        <v>0.87278684521144534</v>
      </c>
      <c r="E80" s="47">
        <v>6251</v>
      </c>
      <c r="F80" s="13">
        <f t="shared" si="24"/>
        <v>0.12721315478855469</v>
      </c>
      <c r="G80" s="47">
        <v>0</v>
      </c>
      <c r="H80" s="13">
        <f t="shared" si="25"/>
        <v>0</v>
      </c>
      <c r="I80" s="41"/>
      <c r="N80" s="46"/>
    </row>
    <row r="81" spans="1:14" ht="15.75" x14ac:dyDescent="0.2">
      <c r="A81" s="11">
        <v>2014</v>
      </c>
      <c r="B81" s="34">
        <f t="shared" si="26"/>
        <v>50485</v>
      </c>
      <c r="C81" s="47">
        <v>43810</v>
      </c>
      <c r="D81" s="13">
        <f t="shared" si="23"/>
        <v>0.86778250965633352</v>
      </c>
      <c r="E81" s="47">
        <v>6675</v>
      </c>
      <c r="F81" s="13">
        <f t="shared" si="24"/>
        <v>0.13221749034366642</v>
      </c>
      <c r="G81" s="47">
        <v>0</v>
      </c>
      <c r="H81" s="13">
        <f t="shared" si="25"/>
        <v>0</v>
      </c>
      <c r="I81" s="41"/>
      <c r="N81" s="46"/>
    </row>
    <row r="82" spans="1:14" ht="15.75" x14ac:dyDescent="0.2">
      <c r="A82" s="11">
        <v>2015</v>
      </c>
      <c r="B82" s="34">
        <f t="shared" si="26"/>
        <v>58429</v>
      </c>
      <c r="C82" s="47">
        <v>49933</v>
      </c>
      <c r="D82" s="13">
        <f t="shared" si="23"/>
        <v>0.85459275359838438</v>
      </c>
      <c r="E82" s="47">
        <v>8496</v>
      </c>
      <c r="F82" s="13">
        <f t="shared" si="24"/>
        <v>0.14540724640161565</v>
      </c>
      <c r="G82" s="47">
        <v>0</v>
      </c>
      <c r="H82" s="13">
        <f t="shared" si="25"/>
        <v>0</v>
      </c>
      <c r="I82" s="41"/>
      <c r="N82" s="46"/>
    </row>
    <row r="83" spans="1:14" ht="15.75" x14ac:dyDescent="0.2">
      <c r="A83" s="11">
        <v>2016</v>
      </c>
      <c r="B83" s="34">
        <f t="shared" si="26"/>
        <v>70510</v>
      </c>
      <c r="C83" s="47">
        <v>60589</v>
      </c>
      <c r="D83" s="13">
        <f t="shared" si="23"/>
        <v>0.85929655368032898</v>
      </c>
      <c r="E83" s="47">
        <v>9921</v>
      </c>
      <c r="F83" s="13">
        <f t="shared" si="24"/>
        <v>0.14070344631967097</v>
      </c>
      <c r="G83" s="47">
        <v>0</v>
      </c>
      <c r="H83" s="13">
        <f t="shared" si="25"/>
        <v>0</v>
      </c>
      <c r="I83" s="41"/>
      <c r="N83" s="46"/>
    </row>
    <row r="84" spans="1:14" ht="15.75" x14ac:dyDescent="0.2">
      <c r="A84" s="11">
        <v>2017</v>
      </c>
      <c r="B84" s="34">
        <f t="shared" si="26"/>
        <v>95317</v>
      </c>
      <c r="C84" s="47">
        <v>81009</v>
      </c>
      <c r="D84" s="13">
        <f t="shared" si="23"/>
        <v>0.84989036583190825</v>
      </c>
      <c r="E84" s="47">
        <v>14308</v>
      </c>
      <c r="F84" s="13">
        <f t="shared" si="24"/>
        <v>0.15010963416809173</v>
      </c>
      <c r="G84" s="47">
        <v>0</v>
      </c>
      <c r="H84" s="13">
        <f t="shared" si="25"/>
        <v>0</v>
      </c>
      <c r="I84" s="41"/>
    </row>
    <row r="85" spans="1:14" ht="15.75" x14ac:dyDescent="0.2">
      <c r="A85" s="15">
        <v>2018</v>
      </c>
      <c r="B85" s="34">
        <f t="shared" si="26"/>
        <v>133697</v>
      </c>
      <c r="C85" s="47">
        <v>113727</v>
      </c>
      <c r="D85" s="13">
        <f>C85/B85</f>
        <v>0.85063240012864916</v>
      </c>
      <c r="E85" s="47">
        <v>19970</v>
      </c>
      <c r="F85" s="13">
        <f t="shared" si="24"/>
        <v>0.1493675998713509</v>
      </c>
      <c r="G85" s="47">
        <v>0</v>
      </c>
      <c r="H85" s="13">
        <f t="shared" si="25"/>
        <v>0</v>
      </c>
      <c r="I85" s="41"/>
    </row>
    <row r="86" spans="1:14" ht="15.75" x14ac:dyDescent="0.2">
      <c r="A86" s="11">
        <v>2019</v>
      </c>
      <c r="B86" s="34">
        <f t="shared" si="26"/>
        <v>181885</v>
      </c>
      <c r="C86" s="47">
        <v>155092</v>
      </c>
      <c r="D86" s="13">
        <f>C86/B86</f>
        <v>0.85269263545646978</v>
      </c>
      <c r="E86" s="47">
        <v>26793</v>
      </c>
      <c r="F86" s="13">
        <f t="shared" si="24"/>
        <v>0.14730736454353024</v>
      </c>
      <c r="G86" s="47">
        <v>0</v>
      </c>
      <c r="H86" s="13">
        <f t="shared" si="25"/>
        <v>0</v>
      </c>
      <c r="I86" s="41"/>
    </row>
    <row r="87" spans="1:14" ht="15.75" x14ac:dyDescent="0.2">
      <c r="A87" s="15" t="s">
        <v>26</v>
      </c>
      <c r="B87" s="34">
        <f t="shared" si="26"/>
        <v>41802</v>
      </c>
      <c r="C87" s="47">
        <v>35903</v>
      </c>
      <c r="D87" s="13">
        <f>C87/B87</f>
        <v>0.85888235012678815</v>
      </c>
      <c r="E87" s="47">
        <v>5899</v>
      </c>
      <c r="F87" s="13">
        <f t="shared" si="24"/>
        <v>0.14111764987321182</v>
      </c>
      <c r="G87" s="47">
        <v>0</v>
      </c>
      <c r="H87" s="13">
        <f t="shared" si="25"/>
        <v>0</v>
      </c>
      <c r="I87" s="41"/>
    </row>
    <row r="88" spans="1:14" ht="16.5" thickBot="1" x14ac:dyDescent="0.25">
      <c r="A88" s="20" t="s">
        <v>0</v>
      </c>
      <c r="B88" s="21">
        <f>SUM(B69:B86)</f>
        <v>1032086</v>
      </c>
      <c r="C88" s="53">
        <f>SUM(C69:C87)</f>
        <v>927879</v>
      </c>
      <c r="D88" s="53"/>
      <c r="E88" s="53">
        <f>SUM(E69:E87)</f>
        <v>143211</v>
      </c>
      <c r="F88" s="53"/>
      <c r="G88" s="53">
        <f>SUM(G69:G87)</f>
        <v>2798</v>
      </c>
      <c r="H88" s="53"/>
      <c r="I88" s="41"/>
    </row>
    <row r="89" spans="1:14" ht="16.5" thickBot="1" x14ac:dyDescent="0.25">
      <c r="A89" s="22" t="s">
        <v>2</v>
      </c>
      <c r="B89" s="36">
        <f>B88/$B$88</f>
        <v>1</v>
      </c>
      <c r="C89" s="61">
        <f>C88/$B$88</f>
        <v>0.89903263875297212</v>
      </c>
      <c r="D89" s="61"/>
      <c r="E89" s="61">
        <f>E88/$B$88</f>
        <v>0.13875878560507554</v>
      </c>
      <c r="F89" s="61"/>
      <c r="G89" s="61">
        <f>G88/$B$88</f>
        <v>2.7110143922115019E-3</v>
      </c>
      <c r="H89" s="61"/>
      <c r="I89" s="42"/>
    </row>
    <row r="90" spans="1:14" ht="39" customHeight="1" x14ac:dyDescent="0.2">
      <c r="A90" s="59" t="s">
        <v>27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14" x14ac:dyDescent="0.2">
      <c r="A91" s="25" t="s">
        <v>1</v>
      </c>
      <c r="B91" s="26"/>
      <c r="C91" s="26"/>
      <c r="D91" s="26"/>
    </row>
    <row r="92" spans="1:14" x14ac:dyDescent="0.2">
      <c r="A92" s="25"/>
      <c r="B92" s="26"/>
      <c r="C92" s="26"/>
      <c r="D92" s="26"/>
    </row>
    <row r="93" spans="1:14" ht="9.75" customHeight="1" x14ac:dyDescent="0.2">
      <c r="A93" s="27"/>
      <c r="B93" s="26"/>
      <c r="C93" s="26"/>
      <c r="D93" s="26"/>
    </row>
    <row r="94" spans="1:14" ht="9.75" customHeight="1" x14ac:dyDescent="0.2">
      <c r="A94" s="43" t="s">
        <v>24</v>
      </c>
      <c r="B94" s="44"/>
      <c r="C94" s="44"/>
      <c r="D94" s="44"/>
    </row>
    <row r="95" spans="1:14" ht="9.75" customHeight="1" x14ac:dyDescent="0.2">
      <c r="A95" s="43" t="s">
        <v>28</v>
      </c>
      <c r="B95" s="44"/>
      <c r="C95" s="44"/>
      <c r="D95" s="44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2020-06-09T02:16:51Z</cp:lastPrinted>
  <dcterms:created xsi:type="dcterms:W3CDTF">2011-12-21T14:02:55Z</dcterms:created>
  <dcterms:modified xsi:type="dcterms:W3CDTF">2020-06-09T16:00:10Z</dcterms:modified>
</cp:coreProperties>
</file>