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18570" windowHeight="7110"/>
  </bookViews>
  <sheets>
    <sheet name="ER-Acciones (E)" sheetId="1" r:id="rId1"/>
  </sheets>
  <externalReferences>
    <externalReference r:id="rId2"/>
  </externalReferences>
  <definedNames>
    <definedName name="_xlnm.Print_Area" localSheetId="0">'ER-Acciones (E)'!$A$1:$U$116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102" i="1"/>
  <c r="M83" i="1"/>
  <c r="D104" i="1" s="1"/>
  <c r="K83" i="1"/>
  <c r="I83" i="1"/>
  <c r="I84" i="1" s="1"/>
  <c r="G83" i="1"/>
  <c r="E83" i="1"/>
  <c r="D100" i="1" s="1"/>
  <c r="C83" i="1"/>
  <c r="D99" i="1" s="1"/>
  <c r="B82" i="1"/>
  <c r="B81" i="1"/>
  <c r="B80" i="1"/>
  <c r="B79" i="1"/>
  <c r="B78" i="1"/>
  <c r="B77" i="1"/>
  <c r="B76" i="1"/>
  <c r="B75" i="1"/>
  <c r="B74" i="1"/>
  <c r="B83" i="1" s="1"/>
  <c r="B73" i="1"/>
  <c r="B72" i="1"/>
  <c r="B71" i="1"/>
  <c r="Q49" i="1"/>
  <c r="O49" i="1"/>
  <c r="I49" i="1"/>
  <c r="I50" i="1" s="1"/>
  <c r="F49" i="1"/>
  <c r="C49" i="1"/>
  <c r="N48" i="1"/>
  <c r="B48" i="1"/>
  <c r="N47" i="1"/>
  <c r="B47" i="1"/>
  <c r="N46" i="1"/>
  <c r="B46" i="1"/>
  <c r="N45" i="1"/>
  <c r="B45" i="1"/>
  <c r="N44" i="1"/>
  <c r="B44" i="1"/>
  <c r="N43" i="1"/>
  <c r="B43" i="1"/>
  <c r="N42" i="1"/>
  <c r="B42" i="1"/>
  <c r="N41" i="1"/>
  <c r="B41" i="1"/>
  <c r="N40" i="1"/>
  <c r="B40" i="1"/>
  <c r="N39" i="1"/>
  <c r="B39" i="1"/>
  <c r="N38" i="1"/>
  <c r="N49" i="1" s="1"/>
  <c r="Q50" i="1" s="1"/>
  <c r="B38" i="1"/>
  <c r="N37" i="1"/>
  <c r="B37" i="1"/>
  <c r="B49" i="1" s="1"/>
  <c r="D26" i="1"/>
  <c r="F21" i="1" s="1"/>
  <c r="F50" i="1" l="1"/>
  <c r="C50" i="1"/>
  <c r="E84" i="1"/>
  <c r="C84" i="1"/>
  <c r="M84" i="1"/>
  <c r="K84" i="1"/>
  <c r="O50" i="1"/>
  <c r="G84" i="1"/>
  <c r="F18" i="1"/>
  <c r="F22" i="1"/>
  <c r="F24" i="1"/>
  <c r="F23" i="1"/>
  <c r="F25" i="1"/>
  <c r="D101" i="1"/>
  <c r="F19" i="1"/>
  <c r="F20" i="1"/>
</calcChain>
</file>

<file path=xl/sharedStrings.xml><?xml version="1.0" encoding="utf-8"?>
<sst xmlns="http://schemas.openxmlformats.org/spreadsheetml/2006/main" count="93" uniqueCount="54">
  <si>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</si>
  <si>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</si>
  <si>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Junio, 2020 (Preliminar)</t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</si>
  <si>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</si>
  <si>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</si>
  <si>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</si>
  <si>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</si>
  <si>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</si>
  <si>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</si>
  <si>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</si>
  <si>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</si>
  <si>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</si>
  <si>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</si>
  <si>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</si>
  <si>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</si>
  <si>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</si>
  <si>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</si>
  <si>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</si>
  <si>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</si>
  <si>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</si>
  <si>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</si>
  <si>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</si>
  <si>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Total</t>
  </si>
  <si>
    <t>Cuadro N° 2: Participantes por Lineas de Plan de Trabajo según mes</t>
  </si>
  <si>
    <t>Cuadro N° 3: Participantes por sexo según mes</t>
  </si>
  <si>
    <t xml:space="preserve">Mes 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</si>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</sst>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sz val="11"/>
      <color theme="1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3" borderId="0" xfId="0" applyFont="1" applyFill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5" fillId="4" borderId="0" xfId="0" applyFont="1" applyFill="1"/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Continuous" vertical="center" wrapText="1"/>
    </xf>
    <xf numFmtId="0" fontId="11" fillId="4" borderId="5" xfId="0" applyFont="1" applyFill="1" applyBorder="1" applyAlignment="1">
      <alignment horizontal="centerContinuous" vertical="center" wrapText="1"/>
    </xf>
    <xf numFmtId="0" fontId="12" fillId="4" borderId="5" xfId="0" applyFont="1" applyFill="1" applyBorder="1" applyAlignment="1">
      <alignment horizontal="centerContinuous" vertical="center" wrapText="1"/>
    </xf>
    <xf numFmtId="0" fontId="13" fillId="5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3" fontId="15" fillId="2" borderId="0" xfId="0" quotePrefix="1" applyNumberFormat="1" applyFont="1" applyFill="1" applyAlignment="1">
      <alignment horizontal="center" vertical="center"/>
    </xf>
    <xf numFmtId="9" fontId="16" fillId="6" borderId="0" xfId="1" applyFont="1" applyFill="1" applyAlignment="1">
      <alignment horizontal="center" vertical="center"/>
    </xf>
    <xf numFmtId="0" fontId="17" fillId="2" borderId="6" xfId="0" applyFont="1" applyFill="1" applyBorder="1" applyAlignment="1">
      <alignment horizontal="left" indent="1"/>
    </xf>
    <xf numFmtId="0" fontId="5" fillId="2" borderId="7" xfId="0" applyFont="1" applyFill="1" applyBorder="1"/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left" vertical="center" indent="2"/>
    </xf>
    <xf numFmtId="0" fontId="21" fillId="3" borderId="15" xfId="0" applyFont="1" applyFill="1" applyBorder="1" applyAlignment="1">
      <alignment vertical="center"/>
    </xf>
    <xf numFmtId="0" fontId="22" fillId="3" borderId="15" xfId="0" applyFont="1" applyFill="1" applyBorder="1" applyAlignment="1">
      <alignment horizontal="center" vertical="center"/>
    </xf>
    <xf numFmtId="3" fontId="21" fillId="3" borderId="16" xfId="0" applyNumberFormat="1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>
      <alignment horizontal="center" vertical="center"/>
    </xf>
    <xf numFmtId="164" fontId="24" fillId="3" borderId="18" xfId="2" applyNumberFormat="1" applyFont="1" applyFill="1" applyBorder="1" applyAlignment="1">
      <alignment horizontal="center" vertical="center"/>
    </xf>
    <xf numFmtId="164" fontId="24" fillId="3" borderId="15" xfId="2" applyNumberFormat="1" applyFont="1" applyFill="1" applyBorder="1" applyAlignment="1">
      <alignment horizontal="center" vertical="center"/>
    </xf>
    <xf numFmtId="3" fontId="14" fillId="3" borderId="0" xfId="0" applyNumberFormat="1" applyFont="1" applyFill="1" applyAlignment="1">
      <alignment vertical="center" wrapText="1"/>
    </xf>
    <xf numFmtId="3" fontId="21" fillId="3" borderId="18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right" vertical="center"/>
    </xf>
    <xf numFmtId="0" fontId="16" fillId="8" borderId="20" xfId="0" applyFont="1" applyFill="1" applyBorder="1" applyAlignment="1">
      <alignment horizontal="left" vertical="center" indent="13"/>
    </xf>
    <xf numFmtId="0" fontId="16" fillId="8" borderId="21" xfId="0" applyFont="1" applyFill="1" applyBorder="1" applyAlignment="1">
      <alignment horizontal="left" vertical="center" indent="13"/>
    </xf>
    <xf numFmtId="3" fontId="16" fillId="8" borderId="22" xfId="0" applyNumberFormat="1" applyFont="1" applyFill="1" applyBorder="1" applyAlignment="1">
      <alignment horizontal="center" vertical="center"/>
    </xf>
    <xf numFmtId="3" fontId="16" fillId="8" borderId="21" xfId="0" applyNumberFormat="1" applyFont="1" applyFill="1" applyBorder="1" applyAlignment="1">
      <alignment horizontal="center" vertical="center"/>
    </xf>
    <xf numFmtId="9" fontId="16" fillId="8" borderId="22" xfId="2" applyFont="1" applyFill="1" applyBorder="1" applyAlignment="1">
      <alignment horizontal="center" vertical="center"/>
    </xf>
    <xf numFmtId="9" fontId="16" fillId="8" borderId="2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Continuous" vertical="center"/>
    </xf>
    <xf numFmtId="0" fontId="17" fillId="2" borderId="23" xfId="0" applyFont="1" applyFill="1" applyBorder="1" applyAlignment="1">
      <alignment horizontal="left" vertical="center" wrapText="1" indent="1"/>
    </xf>
    <xf numFmtId="0" fontId="17" fillId="2" borderId="23" xfId="0" applyFont="1" applyFill="1" applyBorder="1" applyAlignment="1">
      <alignment horizontal="left" indent="1"/>
    </xf>
    <xf numFmtId="0" fontId="17" fillId="2" borderId="23" xfId="0" applyFont="1" applyFill="1" applyBorder="1" applyAlignment="1"/>
    <xf numFmtId="0" fontId="5" fillId="2" borderId="24" xfId="0" applyFont="1" applyFill="1" applyBorder="1"/>
    <xf numFmtId="0" fontId="18" fillId="7" borderId="25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8" fillId="7" borderId="27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left" vertical="center" indent="1"/>
    </xf>
    <xf numFmtId="3" fontId="24" fillId="3" borderId="28" xfId="0" applyNumberFormat="1" applyFont="1" applyFill="1" applyBorder="1" applyAlignment="1">
      <alignment horizontal="center" vertical="center"/>
    </xf>
    <xf numFmtId="3" fontId="21" fillId="3" borderId="28" xfId="0" applyNumberFormat="1" applyFont="1" applyFill="1" applyBorder="1" applyAlignment="1">
      <alignment horizontal="center" vertical="center"/>
    </xf>
    <xf numFmtId="3" fontId="21" fillId="3" borderId="29" xfId="0" applyNumberFormat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left" vertical="center" indent="1"/>
    </xf>
    <xf numFmtId="3" fontId="24" fillId="3" borderId="30" xfId="0" applyNumberFormat="1" applyFont="1" applyFill="1" applyBorder="1" applyAlignment="1">
      <alignment horizontal="center" vertical="center"/>
    </xf>
    <xf numFmtId="3" fontId="21" fillId="3" borderId="30" xfId="0" applyNumberFormat="1" applyFont="1" applyFill="1" applyBorder="1" applyAlignment="1">
      <alignment horizontal="center" vertical="center"/>
    </xf>
    <xf numFmtId="3" fontId="21" fillId="3" borderId="18" xfId="0" applyNumberFormat="1" applyFont="1" applyFill="1" applyBorder="1" applyAlignment="1">
      <alignment horizontal="center" vertical="center" wrapText="1"/>
    </xf>
    <xf numFmtId="3" fontId="21" fillId="3" borderId="15" xfId="0" applyNumberFormat="1" applyFont="1" applyFill="1" applyBorder="1" applyAlignment="1">
      <alignment horizontal="center" vertical="center" wrapText="1"/>
    </xf>
    <xf numFmtId="3" fontId="21" fillId="3" borderId="19" xfId="0" applyNumberFormat="1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left" vertical="center" indent="1"/>
    </xf>
    <xf numFmtId="0" fontId="27" fillId="8" borderId="19" xfId="0" applyFont="1" applyFill="1" applyBorder="1" applyAlignment="1">
      <alignment horizontal="center" vertical="center"/>
    </xf>
    <xf numFmtId="3" fontId="27" fillId="8" borderId="30" xfId="0" applyNumberFormat="1" applyFont="1" applyFill="1" applyBorder="1" applyAlignment="1">
      <alignment horizontal="center" vertical="center"/>
    </xf>
    <xf numFmtId="3" fontId="27" fillId="8" borderId="30" xfId="0" applyNumberFormat="1" applyFont="1" applyFill="1" applyBorder="1" applyAlignment="1">
      <alignment horizontal="center" vertical="center"/>
    </xf>
    <xf numFmtId="3" fontId="27" fillId="8" borderId="18" xfId="0" applyNumberFormat="1" applyFont="1" applyFill="1" applyBorder="1" applyAlignment="1">
      <alignment horizontal="center" vertical="center"/>
    </xf>
    <xf numFmtId="3" fontId="27" fillId="8" borderId="19" xfId="0" applyNumberFormat="1" applyFont="1" applyFill="1" applyBorder="1" applyAlignment="1">
      <alignment horizontal="center" vertical="center"/>
    </xf>
    <xf numFmtId="3" fontId="27" fillId="8" borderId="15" xfId="0" applyNumberFormat="1" applyFont="1" applyFill="1" applyBorder="1" applyAlignment="1">
      <alignment horizontal="center" vertical="center"/>
    </xf>
    <xf numFmtId="9" fontId="15" fillId="5" borderId="0" xfId="1" applyFont="1" applyFill="1" applyAlignment="1">
      <alignment horizontal="center" vertical="center"/>
    </xf>
    <xf numFmtId="0" fontId="28" fillId="9" borderId="21" xfId="0" applyFont="1" applyFill="1" applyBorder="1" applyAlignment="1">
      <alignment horizontal="center" vertical="center"/>
    </xf>
    <xf numFmtId="9" fontId="28" fillId="9" borderId="31" xfId="1" applyFont="1" applyFill="1" applyBorder="1" applyAlignment="1">
      <alignment horizontal="center" vertical="center"/>
    </xf>
    <xf numFmtId="9" fontId="28" fillId="9" borderId="31" xfId="1" applyFont="1" applyFill="1" applyBorder="1" applyAlignment="1">
      <alignment horizontal="center" vertical="center"/>
    </xf>
    <xf numFmtId="9" fontId="28" fillId="9" borderId="22" xfId="1" applyFont="1" applyFill="1" applyBorder="1" applyAlignment="1">
      <alignment horizontal="center" vertical="center"/>
    </xf>
    <xf numFmtId="0" fontId="29" fillId="2" borderId="0" xfId="0" applyFont="1" applyFill="1"/>
    <xf numFmtId="9" fontId="28" fillId="9" borderId="21" xfId="1" applyFont="1" applyFill="1" applyBorder="1" applyAlignment="1">
      <alignment horizontal="center" vertical="center"/>
    </xf>
    <xf numFmtId="9" fontId="28" fillId="9" borderId="20" xfId="1" applyFont="1" applyFill="1" applyBorder="1" applyAlignment="1">
      <alignment horizontal="center" vertical="center"/>
    </xf>
    <xf numFmtId="0" fontId="29" fillId="3" borderId="0" xfId="0" applyFont="1" applyFill="1"/>
    <xf numFmtId="0" fontId="15" fillId="5" borderId="0" xfId="0" applyFont="1" applyFill="1" applyAlignment="1">
      <alignment horizontal="center" vertical="center"/>
    </xf>
    <xf numFmtId="0" fontId="30" fillId="2" borderId="0" xfId="0" applyFont="1" applyFill="1"/>
    <xf numFmtId="0" fontId="17" fillId="2" borderId="32" xfId="0" applyFont="1" applyFill="1" applyBorder="1" applyAlignment="1">
      <alignment horizontal="left" vertical="center" indent="1"/>
    </xf>
    <xf numFmtId="0" fontId="5" fillId="2" borderId="33" xfId="0" applyFont="1" applyFill="1" applyBorder="1"/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5" fillId="2" borderId="35" xfId="0" applyFont="1" applyFill="1" applyBorder="1"/>
    <xf numFmtId="0" fontId="11" fillId="10" borderId="0" xfId="0" applyFont="1" applyFill="1" applyAlignment="1">
      <alignment horizontal="left"/>
    </xf>
    <xf numFmtId="3" fontId="11" fillId="10" borderId="0" xfId="0" applyNumberFormat="1" applyFont="1" applyFill="1" applyAlignment="1">
      <alignment horizontal="left"/>
    </xf>
    <xf numFmtId="0" fontId="5" fillId="10" borderId="0" xfId="0" applyFont="1" applyFill="1"/>
    <xf numFmtId="3" fontId="21" fillId="3" borderId="30" xfId="0" applyNumberFormat="1" applyFont="1" applyFill="1" applyBorder="1" applyAlignment="1">
      <alignment horizontal="center" vertical="center" wrapText="1"/>
    </xf>
    <xf numFmtId="0" fontId="31" fillId="10" borderId="0" xfId="0" applyFont="1" applyFill="1" applyAlignment="1">
      <alignment horizontal="left"/>
    </xf>
    <xf numFmtId="0" fontId="31" fillId="10" borderId="0" xfId="0" applyFont="1" applyFill="1"/>
    <xf numFmtId="0" fontId="31" fillId="2" borderId="0" xfId="0" applyFont="1" applyFill="1"/>
    <xf numFmtId="0" fontId="32" fillId="10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15" fillId="9" borderId="21" xfId="0" applyFont="1" applyFill="1" applyBorder="1" applyAlignment="1">
      <alignment horizontal="center" vertical="center"/>
    </xf>
    <xf numFmtId="9" fontId="15" fillId="9" borderId="31" xfId="1" applyFont="1" applyFill="1" applyBorder="1" applyAlignment="1">
      <alignment horizontal="center" vertical="center"/>
    </xf>
    <xf numFmtId="9" fontId="15" fillId="9" borderId="31" xfId="1" applyFont="1" applyFill="1" applyBorder="1" applyAlignment="1">
      <alignment horizontal="center" vertical="center"/>
    </xf>
    <xf numFmtId="9" fontId="15" fillId="9" borderId="22" xfId="1" applyFont="1" applyFill="1" applyBorder="1" applyAlignment="1">
      <alignment horizontal="center" vertical="center"/>
    </xf>
    <xf numFmtId="0" fontId="32" fillId="2" borderId="0" xfId="0" applyFont="1" applyFill="1"/>
    <xf numFmtId="3" fontId="32" fillId="10" borderId="0" xfId="0" applyNumberFormat="1" applyFont="1" applyFill="1" applyAlignment="1">
      <alignment horizontal="right"/>
    </xf>
    <xf numFmtId="0" fontId="32" fillId="10" borderId="0" xfId="0" applyFont="1" applyFill="1"/>
    <xf numFmtId="3" fontId="32" fillId="2" borderId="0" xfId="0" applyNumberFormat="1" applyFont="1" applyFill="1" applyAlignment="1">
      <alignment horizontal="right"/>
    </xf>
    <xf numFmtId="0" fontId="33" fillId="5" borderId="0" xfId="0" applyFont="1" applyFill="1" applyAlignment="1">
      <alignment vertical="center"/>
    </xf>
  </cellXfs>
  <cellStyles count="3">
    <cellStyle name="Normal" xfId="0" builtinId="0"/>
    <cellStyle name="Porcentaje" xfId="1" builtinId="5"/>
    <cellStyle name="Porcentu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 (E)'!$A$37:$A$48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'ER-Acciones (E)'!$B$37:$B$48</c:f>
              <c:numCache>
                <c:formatCode>#,##0</c:formatCode>
                <c:ptCount val="6"/>
                <c:pt idx="0">
                  <c:v>2387</c:v>
                </c:pt>
                <c:pt idx="1">
                  <c:v>4794</c:v>
                </c:pt>
                <c:pt idx="2">
                  <c:v>5271</c:v>
                </c:pt>
                <c:pt idx="3">
                  <c:v>735</c:v>
                </c:pt>
                <c:pt idx="4">
                  <c:v>1988</c:v>
                </c:pt>
                <c:pt idx="5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E-4CE9-8498-1A241E30A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 (E)'!$A$18:$A$25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 (E)'!$D$18:$D$25</c:f>
              <c:numCache>
                <c:formatCode>#,##0</c:formatCode>
                <c:ptCount val="8"/>
                <c:pt idx="0">
                  <c:v>51</c:v>
                </c:pt>
                <c:pt idx="1">
                  <c:v>831</c:v>
                </c:pt>
                <c:pt idx="2">
                  <c:v>309</c:v>
                </c:pt>
                <c:pt idx="3">
                  <c:v>191</c:v>
                </c:pt>
                <c:pt idx="4">
                  <c:v>3202</c:v>
                </c:pt>
                <c:pt idx="5">
                  <c:v>10054</c:v>
                </c:pt>
                <c:pt idx="6">
                  <c:v>2092</c:v>
                </c:pt>
                <c:pt idx="7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4-4F26-95D2-EB8EC156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 (E)'!$C$99:$C$104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 (E)'!$D$99:$D$104</c:f>
              <c:numCache>
                <c:formatCode>#,##0</c:formatCode>
                <c:ptCount val="6"/>
                <c:pt idx="0">
                  <c:v>3533</c:v>
                </c:pt>
                <c:pt idx="1">
                  <c:v>5908</c:v>
                </c:pt>
                <c:pt idx="2">
                  <c:v>3089</c:v>
                </c:pt>
                <c:pt idx="3">
                  <c:v>175</c:v>
                </c:pt>
                <c:pt idx="4">
                  <c:v>1839</c:v>
                </c:pt>
                <c:pt idx="5">
                  <c:v>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F-45E8-A1E3-C39377996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51</xdr:row>
      <xdr:rowOff>123823</xdr:rowOff>
    </xdr:from>
    <xdr:to>
      <xdr:col>17</xdr:col>
      <xdr:colOff>301625</xdr:colOff>
      <xdr:row>66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722842</xdr:colOff>
      <xdr:row>12</xdr:row>
      <xdr:rowOff>29633</xdr:rowOff>
    </xdr:from>
    <xdr:to>
      <xdr:col>19</xdr:col>
      <xdr:colOff>114299</xdr:colOff>
      <xdr:row>27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85</xdr:row>
      <xdr:rowOff>63499</xdr:rowOff>
    </xdr:from>
    <xdr:to>
      <xdr:col>17</xdr:col>
      <xdr:colOff>428625</xdr:colOff>
      <xdr:row>113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6.%20Junio/Resumenes%20exter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 - E"/>
      <sheetName val="APP - E"/>
      <sheetName val="ER - Casos - E"/>
      <sheetName val="ER-Acciones - E"/>
      <sheetName val="IFHD - E"/>
    </sheetNames>
    <sheetDataSet>
      <sheetData sheetId="0"/>
      <sheetData sheetId="1"/>
      <sheetData sheetId="2"/>
      <sheetData sheetId="3">
        <row r="18">
          <cell r="A18" t="str">
            <v>Infancia</v>
          </cell>
          <cell r="D18">
            <v>51</v>
          </cell>
        </row>
        <row r="19">
          <cell r="A19" t="str">
            <v>Niñez</v>
          </cell>
          <cell r="D19">
            <v>831</v>
          </cell>
        </row>
        <row r="20">
          <cell r="A20" t="str">
            <v>Adolescentes</v>
          </cell>
          <cell r="D20">
            <v>309</v>
          </cell>
        </row>
        <row r="21">
          <cell r="A21" t="str">
            <v>Adolescentes Tardios</v>
          </cell>
          <cell r="D21">
            <v>191</v>
          </cell>
        </row>
        <row r="22">
          <cell r="A22" t="str">
            <v>Jóvenes</v>
          </cell>
          <cell r="D22">
            <v>3202</v>
          </cell>
        </row>
        <row r="23">
          <cell r="A23" t="str">
            <v>Adultos</v>
          </cell>
          <cell r="D23">
            <v>10054</v>
          </cell>
        </row>
        <row r="24">
          <cell r="A24" t="str">
            <v>Adultos Mayores</v>
          </cell>
          <cell r="D24">
            <v>2092</v>
          </cell>
        </row>
        <row r="25">
          <cell r="A25" t="str">
            <v>Sin información</v>
          </cell>
          <cell r="D25">
            <v>280</v>
          </cell>
        </row>
        <row r="37">
          <cell r="A37" t="str">
            <v>Enero</v>
          </cell>
          <cell r="B37">
            <v>2387</v>
          </cell>
        </row>
        <row r="38">
          <cell r="A38" t="str">
            <v>Febrero</v>
          </cell>
          <cell r="B38">
            <v>4794</v>
          </cell>
        </row>
        <row r="39">
          <cell r="A39" t="str">
            <v>Marzo</v>
          </cell>
          <cell r="B39">
            <v>5271</v>
          </cell>
        </row>
        <row r="40">
          <cell r="A40" t="str">
            <v>Abril</v>
          </cell>
          <cell r="B40">
            <v>735</v>
          </cell>
        </row>
        <row r="41">
          <cell r="A41" t="str">
            <v>Mayo</v>
          </cell>
          <cell r="B41">
            <v>1988</v>
          </cell>
        </row>
        <row r="42">
          <cell r="A42" t="str">
            <v>Junio</v>
          </cell>
          <cell r="B42">
            <v>1835</v>
          </cell>
        </row>
        <row r="43">
          <cell r="A43" t="str">
            <v>Julio</v>
          </cell>
          <cell r="B43">
            <v>0</v>
          </cell>
        </row>
        <row r="44">
          <cell r="A44" t="str">
            <v>Agosto</v>
          </cell>
          <cell r="B44">
            <v>0</v>
          </cell>
        </row>
        <row r="45">
          <cell r="A45" t="str">
            <v>Setiembre</v>
          </cell>
          <cell r="B45">
            <v>0</v>
          </cell>
        </row>
        <row r="46">
          <cell r="A46" t="str">
            <v>Octubre</v>
          </cell>
          <cell r="B46">
            <v>0</v>
          </cell>
        </row>
        <row r="47">
          <cell r="A47" t="str">
            <v>Noviembre</v>
          </cell>
          <cell r="B47">
            <v>0</v>
          </cell>
        </row>
        <row r="48">
          <cell r="A48" t="str">
            <v>Diciembre</v>
          </cell>
          <cell r="B48">
            <v>0</v>
          </cell>
        </row>
        <row r="99">
          <cell r="C99" t="str">
            <v>Redes Insititucionales y Comunitarias articuladas en el marco del sistema local</v>
          </cell>
          <cell r="D99">
            <v>3533</v>
          </cell>
        </row>
        <row r="100">
          <cell r="C100" t="str">
            <v>Movilización social para enfrentar la VCMIGF y Violencia Sexual en zonas rurales</v>
          </cell>
          <cell r="D100">
            <v>5908</v>
          </cell>
        </row>
        <row r="101">
          <cell r="C101" t="str">
            <v>Desarrollo de capacidades de la población frente a la VCMIGF y Violencia Sexual</v>
          </cell>
          <cell r="D101">
            <v>3089</v>
          </cell>
        </row>
        <row r="102">
          <cell r="C102" t="str">
            <v>Fortalecer la organización comunal para la vigilancia frente a la VCMIGF y Violencia Sexual en zonas rurales</v>
          </cell>
          <cell r="D102">
            <v>175</v>
          </cell>
        </row>
        <row r="103">
          <cell r="C103" t="str">
            <v>Rutas de atención y promoción frente a la VCMIGF y Violencia Sexual en la Zona Rural</v>
          </cell>
          <cell r="D103">
            <v>1839</v>
          </cell>
        </row>
        <row r="104">
          <cell r="C104" t="str">
            <v>Fortalecimiento de capacidades de los operadores de atención y prevención de la VCMIGF y Violencia Sexual en los niveles provinciales, distritales y comunal</v>
          </cell>
          <cell r="D104">
            <v>2466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2060"/>
  </sheetPr>
  <dimension ref="A5:AN116"/>
  <sheetViews>
    <sheetView tabSelected="1" view="pageBreakPreview" zoomScale="40" zoomScaleNormal="60" zoomScaleSheetLayoutView="40" workbookViewId="0">
      <pane ySplit="11" topLeftCell="A12" activePane="bottomLeft" state="frozen"/>
      <selection activeCell="A25" sqref="A25:V25"/>
      <selection pane="bottomLeft" activeCell="X19" sqref="X19"/>
    </sheetView>
  </sheetViews>
  <sheetFormatPr baseColWidth="10" defaultColWidth="11.42578125" defaultRowHeight="16.5" x14ac:dyDescent="0.3"/>
  <cols>
    <col min="1" max="1" width="15.5703125" style="5" customWidth="1"/>
    <col min="2" max="3" width="13.7109375" style="5" customWidth="1"/>
    <col min="4" max="4" width="10.7109375" style="5" customWidth="1"/>
    <col min="5" max="15" width="15.140625" style="5" customWidth="1"/>
    <col min="16" max="16" width="14.28515625" style="5" customWidth="1"/>
    <col min="17" max="18" width="10.7109375" style="5" customWidth="1"/>
    <col min="19" max="19" width="2.85546875" style="5" customWidth="1"/>
    <col min="20" max="20" width="2.42578125" style="4" customWidth="1"/>
    <col min="21" max="21" width="12.5703125" style="5" customWidth="1"/>
    <col min="22" max="23" width="12.140625" style="5" customWidth="1"/>
    <col min="24" max="35" width="12.42578125" style="5" customWidth="1"/>
    <col min="36" max="36" width="10" style="5" customWidth="1"/>
    <col min="37" max="37" width="11.28515625" style="5" customWidth="1"/>
    <col min="38" max="38" width="14.28515625" style="5" customWidth="1"/>
    <col min="39" max="47" width="7.140625" style="5" customWidth="1"/>
    <col min="48" max="16384" width="11.42578125" style="5"/>
  </cols>
  <sheetData>
    <row r="5" spans="1:40" s="6" customFormat="1" ht="26.25" customHeight="1" x14ac:dyDescent="0.35">
      <c r="A5" s="1"/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7.5" customHeight="1" x14ac:dyDescent="0.3"/>
    <row r="7" spans="1:40" ht="7.5" customHeigh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1:40" ht="33" customHeight="1" x14ac:dyDescent="0.3">
      <c r="A8" s="1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40" ht="27" customHeight="1" x14ac:dyDescent="0.3">
      <c r="A9" s="12" t="s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40" ht="23.25" customHeight="1" x14ac:dyDescent="0.3">
      <c r="A10" s="14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40" ht="7.5" customHeigh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8"/>
      <c r="P11" s="17"/>
      <c r="Q11" s="17"/>
      <c r="R11" s="17"/>
      <c r="S11" s="17"/>
      <c r="T11" s="9"/>
    </row>
    <row r="12" spans="1:40" ht="21" customHeight="1" x14ac:dyDescent="0.3">
      <c r="A12" s="19"/>
      <c r="B12" s="20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1:40" ht="21" customHeight="1" x14ac:dyDescent="0.3">
      <c r="J13" s="21"/>
      <c r="K13" s="21"/>
      <c r="L13" s="21"/>
      <c r="M13" s="21"/>
      <c r="N13" s="21"/>
      <c r="O13" s="21"/>
      <c r="P13" s="21"/>
      <c r="Q13" s="22"/>
    </row>
    <row r="14" spans="1:40" ht="21" customHeight="1" thickBot="1" x14ac:dyDescent="0.35">
      <c r="A14" s="23" t="s">
        <v>3</v>
      </c>
      <c r="B14" s="23"/>
      <c r="C14" s="23"/>
      <c r="D14" s="23"/>
      <c r="E14" s="23"/>
      <c r="F14" s="23"/>
      <c r="G14" s="23"/>
      <c r="J14" s="21"/>
      <c r="K14" s="21"/>
      <c r="L14" s="21"/>
      <c r="M14" s="21"/>
      <c r="N14" s="21"/>
      <c r="O14" s="21"/>
      <c r="P14" s="21"/>
      <c r="Q14" s="22"/>
    </row>
    <row r="15" spans="1:40" ht="4.5" customHeight="1" x14ac:dyDescent="0.3">
      <c r="A15" s="24"/>
      <c r="J15" s="21"/>
      <c r="K15" s="21"/>
      <c r="L15" s="21"/>
      <c r="M15" s="21"/>
      <c r="N15" s="21"/>
      <c r="O15" s="21"/>
      <c r="P15" s="21"/>
      <c r="Q15" s="22"/>
    </row>
    <row r="16" spans="1:40" ht="21" customHeight="1" x14ac:dyDescent="0.3">
      <c r="A16" s="25" t="s">
        <v>4</v>
      </c>
      <c r="B16" s="26"/>
      <c r="C16" s="26"/>
      <c r="D16" s="26" t="s">
        <v>5</v>
      </c>
      <c r="E16" s="26"/>
      <c r="F16" s="26" t="s">
        <v>6</v>
      </c>
      <c r="G16" s="27"/>
      <c r="H16" s="28"/>
      <c r="J16" s="21"/>
      <c r="K16" s="21"/>
      <c r="L16" s="21"/>
      <c r="M16" s="21"/>
      <c r="N16" s="21"/>
      <c r="O16" s="21"/>
      <c r="P16" s="21"/>
      <c r="Q16" s="22"/>
    </row>
    <row r="17" spans="1:17" ht="21" customHeight="1" x14ac:dyDescent="0.3">
      <c r="A17" s="29"/>
      <c r="B17" s="30"/>
      <c r="C17" s="30"/>
      <c r="D17" s="31"/>
      <c r="E17" s="31"/>
      <c r="F17" s="31"/>
      <c r="G17" s="32"/>
      <c r="H17" s="28"/>
      <c r="J17" s="21"/>
      <c r="K17" s="21"/>
      <c r="L17" s="21"/>
      <c r="M17" s="21"/>
      <c r="N17" s="21"/>
      <c r="O17" s="21"/>
      <c r="P17" s="21"/>
      <c r="Q17" s="22"/>
    </row>
    <row r="18" spans="1:17" ht="21" customHeight="1" x14ac:dyDescent="0.3">
      <c r="A18" s="33" t="s">
        <v>7</v>
      </c>
      <c r="B18" s="34"/>
      <c r="C18" s="35" t="s">
        <v>8</v>
      </c>
      <c r="D18" s="36">
        <v>51</v>
      </c>
      <c r="E18" s="37"/>
      <c r="F18" s="38">
        <f t="shared" ref="F18:F25" si="0">+D18/$D$26</f>
        <v>2.998236331569665E-3</v>
      </c>
      <c r="G18" s="39"/>
      <c r="H18" s="40"/>
      <c r="J18" s="21"/>
      <c r="K18" s="21"/>
      <c r="L18" s="21"/>
      <c r="M18" s="21"/>
      <c r="N18" s="21"/>
      <c r="O18" s="21"/>
      <c r="P18" s="21"/>
      <c r="Q18" s="22"/>
    </row>
    <row r="19" spans="1:17" ht="21" customHeight="1" x14ac:dyDescent="0.3">
      <c r="A19" s="33" t="s">
        <v>9</v>
      </c>
      <c r="B19" s="34"/>
      <c r="C19" s="35" t="s">
        <v>10</v>
      </c>
      <c r="D19" s="41">
        <v>831</v>
      </c>
      <c r="E19" s="42"/>
      <c r="F19" s="38">
        <f t="shared" si="0"/>
        <v>4.8853615520282188E-2</v>
      </c>
      <c r="G19" s="39"/>
      <c r="H19" s="40"/>
      <c r="J19" s="21"/>
      <c r="K19" s="21"/>
      <c r="L19" s="21"/>
      <c r="M19" s="21"/>
      <c r="N19" s="21"/>
      <c r="O19" s="21"/>
      <c r="P19" s="21"/>
      <c r="Q19" s="22"/>
    </row>
    <row r="20" spans="1:17" ht="21" customHeight="1" x14ac:dyDescent="0.3">
      <c r="A20" s="33" t="s">
        <v>11</v>
      </c>
      <c r="B20" s="34"/>
      <c r="C20" s="35" t="s">
        <v>12</v>
      </c>
      <c r="D20" s="41">
        <v>309</v>
      </c>
      <c r="E20" s="42"/>
      <c r="F20" s="38">
        <f t="shared" si="0"/>
        <v>1.8165784832451497E-2</v>
      </c>
      <c r="G20" s="39"/>
      <c r="H20" s="40"/>
      <c r="J20" s="21"/>
      <c r="K20" s="21"/>
      <c r="L20" s="21"/>
      <c r="M20" s="21"/>
      <c r="N20" s="21"/>
      <c r="O20" s="21"/>
      <c r="P20" s="21"/>
      <c r="Q20" s="22"/>
    </row>
    <row r="21" spans="1:17" ht="21" customHeight="1" x14ac:dyDescent="0.3">
      <c r="A21" s="33" t="s">
        <v>13</v>
      </c>
      <c r="B21" s="34"/>
      <c r="C21" s="35" t="s">
        <v>14</v>
      </c>
      <c r="D21" s="41">
        <v>191</v>
      </c>
      <c r="E21" s="42"/>
      <c r="F21" s="38">
        <f t="shared" si="0"/>
        <v>1.1228689006466784E-2</v>
      </c>
      <c r="G21" s="39"/>
      <c r="H21" s="40"/>
      <c r="J21" s="21"/>
      <c r="K21" s="21"/>
      <c r="L21" s="21"/>
      <c r="M21" s="21"/>
      <c r="N21" s="21"/>
      <c r="O21" s="21"/>
      <c r="P21" s="21"/>
      <c r="Q21" s="22"/>
    </row>
    <row r="22" spans="1:17" ht="21" customHeight="1" x14ac:dyDescent="0.3">
      <c r="A22" s="33" t="s">
        <v>15</v>
      </c>
      <c r="B22" s="34"/>
      <c r="C22" s="35" t="s">
        <v>16</v>
      </c>
      <c r="D22" s="41">
        <v>3202</v>
      </c>
      <c r="E22" s="42"/>
      <c r="F22" s="38">
        <f t="shared" si="0"/>
        <v>0.18824221046443268</v>
      </c>
      <c r="G22" s="39"/>
      <c r="H22" s="40"/>
      <c r="J22" s="21"/>
      <c r="K22" s="21"/>
      <c r="L22" s="21"/>
      <c r="M22" s="21"/>
      <c r="N22" s="21"/>
      <c r="O22" s="21"/>
      <c r="P22" s="21"/>
      <c r="Q22" s="22"/>
    </row>
    <row r="23" spans="1:17" ht="21" customHeight="1" x14ac:dyDescent="0.3">
      <c r="A23" s="33" t="s">
        <v>17</v>
      </c>
      <c r="B23" s="34"/>
      <c r="C23" s="35" t="s">
        <v>18</v>
      </c>
      <c r="D23" s="41">
        <v>10054</v>
      </c>
      <c r="E23" s="42"/>
      <c r="F23" s="38">
        <f t="shared" si="0"/>
        <v>0.59106407995296883</v>
      </c>
      <c r="G23" s="39"/>
      <c r="H23" s="40"/>
      <c r="J23" s="21"/>
      <c r="K23" s="21"/>
      <c r="L23" s="21"/>
      <c r="M23" s="21"/>
      <c r="N23" s="21"/>
      <c r="O23" s="21"/>
      <c r="P23" s="21"/>
      <c r="Q23" s="22"/>
    </row>
    <row r="24" spans="1:17" ht="21" customHeight="1" x14ac:dyDescent="0.3">
      <c r="A24" s="33" t="s">
        <v>19</v>
      </c>
      <c r="B24" s="34"/>
      <c r="C24" s="35" t="s">
        <v>20</v>
      </c>
      <c r="D24" s="41">
        <v>2092</v>
      </c>
      <c r="E24" s="42"/>
      <c r="F24" s="38">
        <f t="shared" si="0"/>
        <v>0.12298647854203409</v>
      </c>
      <c r="G24" s="39"/>
      <c r="H24" s="40"/>
      <c r="I24" s="21"/>
      <c r="J24" s="21"/>
      <c r="K24" s="21"/>
      <c r="L24" s="21"/>
      <c r="M24" s="21"/>
      <c r="N24" s="21"/>
      <c r="O24" s="21"/>
      <c r="P24" s="21"/>
      <c r="Q24" s="22"/>
    </row>
    <row r="25" spans="1:17" ht="21" customHeight="1" x14ac:dyDescent="0.3">
      <c r="A25" s="33" t="s">
        <v>21</v>
      </c>
      <c r="B25" s="34"/>
      <c r="C25" s="43"/>
      <c r="D25" s="41">
        <v>280</v>
      </c>
      <c r="E25" s="42"/>
      <c r="F25" s="38">
        <f t="shared" si="0"/>
        <v>1.646090534979424E-2</v>
      </c>
      <c r="G25" s="39"/>
      <c r="H25" s="40"/>
      <c r="I25" s="21"/>
      <c r="J25" s="21"/>
      <c r="K25" s="21"/>
      <c r="L25" s="21"/>
      <c r="M25" s="21"/>
      <c r="N25" s="21"/>
      <c r="O25" s="21"/>
      <c r="P25" s="21"/>
      <c r="Q25" s="22"/>
    </row>
    <row r="26" spans="1:17" ht="21" customHeight="1" x14ac:dyDescent="0.3">
      <c r="A26" s="44" t="s">
        <v>22</v>
      </c>
      <c r="B26" s="44"/>
      <c r="C26" s="45"/>
      <c r="D26" s="46">
        <f>+SUM(D18:D25)</f>
        <v>17010</v>
      </c>
      <c r="E26" s="47"/>
      <c r="F26" s="48">
        <v>1</v>
      </c>
      <c r="G26" s="49"/>
      <c r="H26" s="40"/>
      <c r="I26" s="21"/>
      <c r="J26" s="21"/>
      <c r="K26" s="21"/>
      <c r="L26" s="21"/>
      <c r="M26" s="21"/>
      <c r="N26" s="21"/>
      <c r="O26" s="21"/>
      <c r="P26" s="21"/>
      <c r="Q26" s="22"/>
    </row>
    <row r="27" spans="1:17" ht="21" customHeight="1" x14ac:dyDescent="0.3">
      <c r="A27" s="19"/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</row>
    <row r="28" spans="1:17" ht="21" customHeight="1" x14ac:dyDescent="0.3">
      <c r="L28" s="50"/>
      <c r="M28" s="50"/>
    </row>
    <row r="29" spans="1:17" ht="21" customHeight="1" x14ac:dyDescent="0.3">
      <c r="L29" s="50"/>
      <c r="M29" s="50"/>
    </row>
    <row r="30" spans="1:17" ht="21" customHeight="1" x14ac:dyDescent="0.3">
      <c r="L30" s="50"/>
      <c r="M30" s="50"/>
    </row>
    <row r="31" spans="1:17" ht="21" customHeight="1" x14ac:dyDescent="0.3">
      <c r="L31" s="50"/>
      <c r="M31" s="50"/>
    </row>
    <row r="32" spans="1:17" ht="21" customHeight="1" x14ac:dyDescent="0.3">
      <c r="L32" s="50"/>
      <c r="M32" s="50"/>
    </row>
    <row r="33" spans="1:18" ht="27" customHeight="1" thickBot="1" x14ac:dyDescent="0.35">
      <c r="A33" s="51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M33" s="52" t="s">
        <v>24</v>
      </c>
      <c r="N33" s="53"/>
      <c r="O33" s="53"/>
      <c r="P33" s="53"/>
      <c r="Q33" s="53"/>
      <c r="R33" s="53"/>
    </row>
    <row r="34" spans="1:18" ht="11.25" customHeight="1" x14ac:dyDescent="0.3">
      <c r="A34" s="54"/>
      <c r="B34" s="54"/>
      <c r="C34" s="54"/>
      <c r="D34" s="54"/>
      <c r="E34" s="54"/>
      <c r="F34" s="54"/>
      <c r="G34" s="54"/>
      <c r="H34" s="54"/>
    </row>
    <row r="35" spans="1:18" ht="27" customHeight="1" x14ac:dyDescent="0.3">
      <c r="A35" s="55" t="s">
        <v>25</v>
      </c>
      <c r="B35" s="26" t="s">
        <v>22</v>
      </c>
      <c r="C35" s="26" t="s">
        <v>26</v>
      </c>
      <c r="D35" s="26"/>
      <c r="E35" s="26"/>
      <c r="F35" s="26" t="s">
        <v>27</v>
      </c>
      <c r="G35" s="26"/>
      <c r="H35" s="26"/>
      <c r="I35" s="31" t="s">
        <v>28</v>
      </c>
      <c r="J35" s="31"/>
      <c r="K35" s="56"/>
      <c r="L35" s="57"/>
      <c r="M35" s="58" t="s">
        <v>25</v>
      </c>
      <c r="N35" s="31" t="s">
        <v>22</v>
      </c>
      <c r="O35" s="31" t="s">
        <v>29</v>
      </c>
      <c r="P35" s="31"/>
      <c r="Q35" s="31" t="s">
        <v>30</v>
      </c>
      <c r="R35" s="56"/>
    </row>
    <row r="36" spans="1:18" ht="57.75" customHeight="1" x14ac:dyDescent="0.3">
      <c r="A36" s="58"/>
      <c r="B36" s="31"/>
      <c r="C36" s="31"/>
      <c r="D36" s="31"/>
      <c r="E36" s="31"/>
      <c r="F36" s="31"/>
      <c r="G36" s="31"/>
      <c r="H36" s="31"/>
      <c r="I36" s="31"/>
      <c r="J36" s="31"/>
      <c r="K36" s="56"/>
      <c r="L36" s="57"/>
      <c r="M36" s="58"/>
      <c r="N36" s="31"/>
      <c r="O36" s="31"/>
      <c r="P36" s="31"/>
      <c r="Q36" s="31"/>
      <c r="R36" s="56"/>
    </row>
    <row r="37" spans="1:18" ht="23.25" customHeight="1" x14ac:dyDescent="0.3">
      <c r="A37" s="59" t="s">
        <v>31</v>
      </c>
      <c r="B37" s="60">
        <f t="shared" ref="B37:B48" si="1">+SUM(C37:J37)</f>
        <v>2387</v>
      </c>
      <c r="C37" s="61">
        <v>731</v>
      </c>
      <c r="D37" s="61"/>
      <c r="E37" s="61"/>
      <c r="F37" s="61">
        <v>437</v>
      </c>
      <c r="G37" s="61"/>
      <c r="H37" s="61"/>
      <c r="I37" s="61">
        <v>1219</v>
      </c>
      <c r="J37" s="61"/>
      <c r="K37" s="36"/>
      <c r="L37" s="57"/>
      <c r="M37" s="59" t="s">
        <v>31</v>
      </c>
      <c r="N37" s="60">
        <f t="shared" ref="N37:N48" si="2">+O37+Q37</f>
        <v>2387</v>
      </c>
      <c r="O37" s="36">
        <v>1181</v>
      </c>
      <c r="P37" s="37"/>
      <c r="Q37" s="36">
        <v>1206</v>
      </c>
      <c r="R37" s="62"/>
    </row>
    <row r="38" spans="1:18" ht="23.25" customHeight="1" x14ac:dyDescent="0.3">
      <c r="A38" s="63" t="s">
        <v>32</v>
      </c>
      <c r="B38" s="64">
        <f t="shared" si="1"/>
        <v>4794</v>
      </c>
      <c r="C38" s="65">
        <v>1121</v>
      </c>
      <c r="D38" s="65"/>
      <c r="E38" s="65"/>
      <c r="F38" s="65">
        <v>764</v>
      </c>
      <c r="G38" s="65"/>
      <c r="H38" s="65"/>
      <c r="I38" s="65">
        <v>2909</v>
      </c>
      <c r="J38" s="65"/>
      <c r="K38" s="41"/>
      <c r="L38" s="57"/>
      <c r="M38" s="63" t="s">
        <v>32</v>
      </c>
      <c r="N38" s="60">
        <f t="shared" si="2"/>
        <v>4794</v>
      </c>
      <c r="O38" s="41">
        <v>2764</v>
      </c>
      <c r="P38" s="42"/>
      <c r="Q38" s="66">
        <v>2030</v>
      </c>
      <c r="R38" s="67"/>
    </row>
    <row r="39" spans="1:18" ht="23.25" customHeight="1" x14ac:dyDescent="0.3">
      <c r="A39" s="63" t="s">
        <v>33</v>
      </c>
      <c r="B39" s="64">
        <f t="shared" si="1"/>
        <v>5271</v>
      </c>
      <c r="C39" s="65">
        <v>431</v>
      </c>
      <c r="D39" s="65"/>
      <c r="E39" s="65"/>
      <c r="F39" s="65">
        <v>401</v>
      </c>
      <c r="G39" s="65"/>
      <c r="H39" s="65"/>
      <c r="I39" s="65">
        <v>4439</v>
      </c>
      <c r="J39" s="65"/>
      <c r="K39" s="41"/>
      <c r="L39" s="57"/>
      <c r="M39" s="63" t="s">
        <v>33</v>
      </c>
      <c r="N39" s="60">
        <f t="shared" si="2"/>
        <v>5271</v>
      </c>
      <c r="O39" s="66">
        <v>3860</v>
      </c>
      <c r="P39" s="68"/>
      <c r="Q39" s="66">
        <v>1411</v>
      </c>
      <c r="R39" s="67"/>
    </row>
    <row r="40" spans="1:18" ht="23.25" customHeight="1" x14ac:dyDescent="0.3">
      <c r="A40" s="63" t="s">
        <v>34</v>
      </c>
      <c r="B40" s="64">
        <f t="shared" si="1"/>
        <v>735</v>
      </c>
      <c r="C40" s="65">
        <v>338</v>
      </c>
      <c r="D40" s="65"/>
      <c r="E40" s="65"/>
      <c r="F40" s="65">
        <v>85</v>
      </c>
      <c r="G40" s="65"/>
      <c r="H40" s="65"/>
      <c r="I40" s="65">
        <v>312</v>
      </c>
      <c r="J40" s="65"/>
      <c r="K40" s="41"/>
      <c r="L40" s="57"/>
      <c r="M40" s="63" t="s">
        <v>34</v>
      </c>
      <c r="N40" s="60">
        <f t="shared" si="2"/>
        <v>735</v>
      </c>
      <c r="O40" s="66">
        <v>464</v>
      </c>
      <c r="P40" s="68"/>
      <c r="Q40" s="66">
        <v>271</v>
      </c>
      <c r="R40" s="67"/>
    </row>
    <row r="41" spans="1:18" ht="23.25" customHeight="1" x14ac:dyDescent="0.3">
      <c r="A41" s="63" t="s">
        <v>35</v>
      </c>
      <c r="B41" s="64">
        <f t="shared" si="1"/>
        <v>1988</v>
      </c>
      <c r="C41" s="65">
        <v>415</v>
      </c>
      <c r="D41" s="65"/>
      <c r="E41" s="65"/>
      <c r="F41" s="65">
        <v>1481</v>
      </c>
      <c r="G41" s="65"/>
      <c r="H41" s="65"/>
      <c r="I41" s="65">
        <v>92</v>
      </c>
      <c r="J41" s="65"/>
      <c r="K41" s="41"/>
      <c r="L41" s="57"/>
      <c r="M41" s="63" t="s">
        <v>35</v>
      </c>
      <c r="N41" s="60">
        <f t="shared" si="2"/>
        <v>1988</v>
      </c>
      <c r="O41" s="66">
        <v>1030</v>
      </c>
      <c r="P41" s="68"/>
      <c r="Q41" s="66">
        <v>958</v>
      </c>
      <c r="R41" s="67"/>
    </row>
    <row r="42" spans="1:18" ht="23.25" customHeight="1" x14ac:dyDescent="0.3">
      <c r="A42" s="63" t="s">
        <v>36</v>
      </c>
      <c r="B42" s="64">
        <f t="shared" si="1"/>
        <v>1835</v>
      </c>
      <c r="C42" s="65">
        <v>497</v>
      </c>
      <c r="D42" s="65"/>
      <c r="E42" s="65"/>
      <c r="F42" s="65">
        <v>1137</v>
      </c>
      <c r="G42" s="65"/>
      <c r="H42" s="65"/>
      <c r="I42" s="65">
        <v>201</v>
      </c>
      <c r="J42" s="65"/>
      <c r="K42" s="41"/>
      <c r="L42" s="57"/>
      <c r="M42" s="63" t="s">
        <v>36</v>
      </c>
      <c r="N42" s="60">
        <f t="shared" si="2"/>
        <v>1835</v>
      </c>
      <c r="O42" s="66">
        <v>1028</v>
      </c>
      <c r="P42" s="68"/>
      <c r="Q42" s="66">
        <v>807</v>
      </c>
      <c r="R42" s="67"/>
    </row>
    <row r="43" spans="1:18" ht="23.25" hidden="1" customHeight="1" x14ac:dyDescent="0.3">
      <c r="A43" s="63" t="s">
        <v>37</v>
      </c>
      <c r="B43" s="64">
        <f t="shared" si="1"/>
        <v>0</v>
      </c>
      <c r="C43" s="65"/>
      <c r="D43" s="65"/>
      <c r="E43" s="65"/>
      <c r="F43" s="65"/>
      <c r="G43" s="65"/>
      <c r="H43" s="65"/>
      <c r="I43" s="65"/>
      <c r="J43" s="65"/>
      <c r="K43" s="41"/>
      <c r="L43" s="57"/>
      <c r="M43" s="63" t="s">
        <v>37</v>
      </c>
      <c r="N43" s="60">
        <f t="shared" si="2"/>
        <v>0</v>
      </c>
      <c r="O43" s="66"/>
      <c r="P43" s="68"/>
      <c r="Q43" s="66"/>
      <c r="R43" s="67"/>
    </row>
    <row r="44" spans="1:18" ht="23.25" hidden="1" customHeight="1" x14ac:dyDescent="0.3">
      <c r="A44" s="63" t="s">
        <v>38</v>
      </c>
      <c r="B44" s="64">
        <f t="shared" si="1"/>
        <v>0</v>
      </c>
      <c r="C44" s="65"/>
      <c r="D44" s="65"/>
      <c r="E44" s="65"/>
      <c r="F44" s="65"/>
      <c r="G44" s="65"/>
      <c r="H44" s="65"/>
      <c r="I44" s="65"/>
      <c r="J44" s="65"/>
      <c r="K44" s="41"/>
      <c r="L44" s="57"/>
      <c r="M44" s="63" t="s">
        <v>38</v>
      </c>
      <c r="N44" s="60">
        <f t="shared" si="2"/>
        <v>0</v>
      </c>
      <c r="O44" s="66"/>
      <c r="P44" s="68"/>
      <c r="Q44" s="66"/>
      <c r="R44" s="67"/>
    </row>
    <row r="45" spans="1:18" ht="23.25" hidden="1" customHeight="1" x14ac:dyDescent="0.3">
      <c r="A45" s="63" t="s">
        <v>39</v>
      </c>
      <c r="B45" s="64">
        <f t="shared" si="1"/>
        <v>0</v>
      </c>
      <c r="C45" s="65"/>
      <c r="D45" s="65"/>
      <c r="E45" s="65"/>
      <c r="F45" s="65"/>
      <c r="G45" s="65"/>
      <c r="H45" s="65"/>
      <c r="I45" s="65"/>
      <c r="J45" s="65"/>
      <c r="K45" s="41"/>
      <c r="L45" s="57"/>
      <c r="M45" s="63" t="s">
        <v>39</v>
      </c>
      <c r="N45" s="60">
        <f t="shared" si="2"/>
        <v>0</v>
      </c>
      <c r="O45" s="66"/>
      <c r="P45" s="68"/>
      <c r="Q45" s="66"/>
      <c r="R45" s="67"/>
    </row>
    <row r="46" spans="1:18" ht="23.25" hidden="1" customHeight="1" x14ac:dyDescent="0.3">
      <c r="A46" s="63" t="s">
        <v>40</v>
      </c>
      <c r="B46" s="64">
        <f t="shared" si="1"/>
        <v>0</v>
      </c>
      <c r="C46" s="65"/>
      <c r="D46" s="65"/>
      <c r="E46" s="65"/>
      <c r="F46" s="65"/>
      <c r="G46" s="65"/>
      <c r="H46" s="65"/>
      <c r="I46" s="65"/>
      <c r="J46" s="65"/>
      <c r="K46" s="41"/>
      <c r="L46" s="57"/>
      <c r="M46" s="63" t="s">
        <v>40</v>
      </c>
      <c r="N46" s="60">
        <f t="shared" si="2"/>
        <v>0</v>
      </c>
      <c r="O46" s="66"/>
      <c r="P46" s="68"/>
      <c r="Q46" s="66"/>
      <c r="R46" s="67"/>
    </row>
    <row r="47" spans="1:18" ht="23.25" hidden="1" customHeight="1" x14ac:dyDescent="0.3">
      <c r="A47" s="63" t="s">
        <v>41</v>
      </c>
      <c r="B47" s="64">
        <f t="shared" si="1"/>
        <v>0</v>
      </c>
      <c r="C47" s="65"/>
      <c r="D47" s="65"/>
      <c r="E47" s="65"/>
      <c r="F47" s="65"/>
      <c r="G47" s="65"/>
      <c r="H47" s="65"/>
      <c r="I47" s="65"/>
      <c r="J47" s="65"/>
      <c r="K47" s="41"/>
      <c r="L47" s="57"/>
      <c r="M47" s="63" t="s">
        <v>41</v>
      </c>
      <c r="N47" s="60">
        <f t="shared" si="2"/>
        <v>0</v>
      </c>
      <c r="O47" s="66"/>
      <c r="P47" s="68"/>
      <c r="Q47" s="66"/>
      <c r="R47" s="67"/>
    </row>
    <row r="48" spans="1:18" ht="23.25" hidden="1" customHeight="1" x14ac:dyDescent="0.3">
      <c r="A48" s="63" t="s">
        <v>42</v>
      </c>
      <c r="B48" s="64">
        <f t="shared" si="1"/>
        <v>0</v>
      </c>
      <c r="C48" s="65"/>
      <c r="D48" s="65"/>
      <c r="E48" s="65"/>
      <c r="F48" s="65"/>
      <c r="G48" s="65"/>
      <c r="H48" s="65"/>
      <c r="I48" s="65"/>
      <c r="J48" s="65"/>
      <c r="K48" s="41"/>
      <c r="L48" s="57"/>
      <c r="M48" s="69" t="s">
        <v>42</v>
      </c>
      <c r="N48" s="60">
        <f t="shared" si="2"/>
        <v>0</v>
      </c>
      <c r="O48" s="66"/>
      <c r="P48" s="68"/>
      <c r="Q48" s="66"/>
      <c r="R48" s="67"/>
    </row>
    <row r="49" spans="1:26" ht="23.25" customHeight="1" x14ac:dyDescent="0.3">
      <c r="A49" s="70" t="s">
        <v>22</v>
      </c>
      <c r="B49" s="71">
        <f>+SUM(B37:B48)</f>
        <v>17010</v>
      </c>
      <c r="C49" s="72">
        <f>+SUM(C37:C48)</f>
        <v>3533</v>
      </c>
      <c r="D49" s="72"/>
      <c r="E49" s="72"/>
      <c r="F49" s="72">
        <f>+SUM(F37:F48)</f>
        <v>4305</v>
      </c>
      <c r="G49" s="72"/>
      <c r="H49" s="72"/>
      <c r="I49" s="72">
        <f>+SUM(I37:I48)</f>
        <v>9172</v>
      </c>
      <c r="J49" s="72"/>
      <c r="K49" s="73"/>
      <c r="L49" s="57"/>
      <c r="M49" s="70" t="s">
        <v>22</v>
      </c>
      <c r="N49" s="71">
        <f>+SUM(N37:N48)</f>
        <v>17010</v>
      </c>
      <c r="O49" s="73">
        <f>+SUM(O37:O48)</f>
        <v>10327</v>
      </c>
      <c r="P49" s="74"/>
      <c r="Q49" s="73">
        <f>+SUM(Q37:Q48)</f>
        <v>6683</v>
      </c>
      <c r="R49" s="75"/>
      <c r="W49" s="76"/>
      <c r="X49" s="76"/>
    </row>
    <row r="50" spans="1:26" s="81" customFormat="1" ht="15.75" customHeight="1" x14ac:dyDescent="0.3">
      <c r="A50" s="77" t="s">
        <v>43</v>
      </c>
      <c r="B50" s="78">
        <v>1</v>
      </c>
      <c r="C50" s="79">
        <f>+C49/B49</f>
        <v>0.2077013521457966</v>
      </c>
      <c r="D50" s="79"/>
      <c r="E50" s="79"/>
      <c r="F50" s="79">
        <f>+F49/B49</f>
        <v>0.25308641975308643</v>
      </c>
      <c r="G50" s="79"/>
      <c r="H50" s="79"/>
      <c r="I50" s="79">
        <f>+I49/B49</f>
        <v>0.53921222810111702</v>
      </c>
      <c r="J50" s="79"/>
      <c r="K50" s="80"/>
      <c r="M50" s="77" t="s">
        <v>44</v>
      </c>
      <c r="N50" s="78">
        <v>1</v>
      </c>
      <c r="O50" s="80">
        <f>+O49/N49</f>
        <v>0.60711346266901822</v>
      </c>
      <c r="P50" s="82"/>
      <c r="Q50" s="80">
        <f>+Q49/N49</f>
        <v>0.39288653733098178</v>
      </c>
      <c r="R50" s="83"/>
      <c r="T50" s="84"/>
    </row>
    <row r="51" spans="1:26" ht="23.25" customHeight="1" x14ac:dyDescent="0.3">
      <c r="A51" s="85"/>
      <c r="B51" s="76"/>
      <c r="C51" s="76"/>
      <c r="D51" s="76"/>
      <c r="E51" s="76"/>
      <c r="F51" s="76"/>
      <c r="I51" s="76"/>
      <c r="J51" s="76"/>
      <c r="K51" s="50"/>
      <c r="L51" s="50"/>
      <c r="U51" s="85"/>
      <c r="V51" s="76"/>
      <c r="W51" s="76"/>
      <c r="X51" s="76"/>
      <c r="Y51" s="76"/>
      <c r="Z51" s="76"/>
    </row>
    <row r="52" spans="1:26" ht="23.25" customHeight="1" x14ac:dyDescent="0.3">
      <c r="A52" s="85"/>
      <c r="B52" s="76"/>
      <c r="C52" s="76"/>
      <c r="D52" s="76"/>
      <c r="E52" s="76"/>
      <c r="F52" s="76"/>
      <c r="I52" s="76"/>
      <c r="J52" s="76"/>
      <c r="K52" s="50"/>
      <c r="L52" s="50"/>
      <c r="U52" s="85"/>
      <c r="V52" s="76"/>
      <c r="W52" s="76"/>
      <c r="X52" s="76"/>
      <c r="Y52" s="76"/>
      <c r="Z52" s="76"/>
    </row>
    <row r="53" spans="1:26" ht="23.25" customHeight="1" x14ac:dyDescent="0.3">
      <c r="A53" s="85"/>
      <c r="B53" s="76"/>
      <c r="C53" s="76"/>
      <c r="D53" s="76"/>
      <c r="E53" s="76"/>
      <c r="F53" s="76"/>
      <c r="I53" s="76"/>
      <c r="J53" s="76"/>
      <c r="K53" s="50"/>
      <c r="L53" s="50"/>
      <c r="U53" s="85"/>
      <c r="V53" s="76"/>
      <c r="W53" s="76"/>
      <c r="X53" s="76"/>
      <c r="Y53" s="76"/>
      <c r="Z53" s="76"/>
    </row>
    <row r="54" spans="1:26" ht="23.25" customHeight="1" x14ac:dyDescent="0.3">
      <c r="A54" s="85"/>
      <c r="B54" s="76"/>
      <c r="C54" s="76"/>
      <c r="D54" s="76"/>
      <c r="E54" s="76"/>
      <c r="F54" s="76"/>
      <c r="I54" s="76"/>
      <c r="J54" s="76"/>
      <c r="K54" s="50"/>
      <c r="L54" s="50"/>
      <c r="U54" s="85"/>
      <c r="V54" s="76"/>
      <c r="W54" s="76"/>
      <c r="X54" s="76"/>
      <c r="Y54" s="76"/>
      <c r="Z54" s="76"/>
    </row>
    <row r="55" spans="1:26" ht="23.25" customHeight="1" x14ac:dyDescent="0.3">
      <c r="A55" s="85"/>
      <c r="B55" s="76"/>
      <c r="C55" s="76"/>
      <c r="D55" s="76"/>
      <c r="E55" s="76"/>
      <c r="F55" s="76"/>
      <c r="I55" s="76"/>
      <c r="J55" s="76"/>
      <c r="K55" s="50"/>
      <c r="L55" s="50"/>
      <c r="U55" s="85"/>
      <c r="V55" s="76"/>
      <c r="W55" s="76"/>
      <c r="X55" s="76"/>
      <c r="Y55" s="76"/>
      <c r="Z55" s="76"/>
    </row>
    <row r="56" spans="1:26" ht="23.25" customHeight="1" x14ac:dyDescent="0.3">
      <c r="A56" s="85"/>
      <c r="B56" s="76"/>
      <c r="C56" s="76"/>
      <c r="D56" s="76"/>
      <c r="E56" s="76"/>
      <c r="F56" s="76"/>
      <c r="I56" s="76"/>
      <c r="J56" s="76"/>
      <c r="K56" s="50"/>
      <c r="L56" s="50"/>
      <c r="U56" s="85"/>
      <c r="V56" s="76"/>
      <c r="W56" s="76"/>
      <c r="X56" s="76"/>
      <c r="Y56" s="76"/>
      <c r="Z56" s="76"/>
    </row>
    <row r="57" spans="1:26" ht="23.25" customHeight="1" x14ac:dyDescent="0.3">
      <c r="A57" s="85"/>
      <c r="B57" s="76"/>
      <c r="C57" s="76"/>
      <c r="D57" s="76"/>
      <c r="E57" s="76"/>
      <c r="F57" s="76"/>
      <c r="I57" s="76"/>
      <c r="J57" s="76"/>
      <c r="K57" s="50"/>
      <c r="L57" s="50"/>
      <c r="U57" s="85"/>
      <c r="V57" s="76"/>
      <c r="W57" s="76"/>
      <c r="X57" s="76"/>
      <c r="Y57" s="76"/>
      <c r="Z57" s="76"/>
    </row>
    <row r="58" spans="1:26" ht="23.25" customHeight="1" x14ac:dyDescent="0.3">
      <c r="A58" s="85"/>
      <c r="B58" s="76"/>
      <c r="C58" s="76"/>
      <c r="D58" s="76"/>
      <c r="E58" s="76"/>
      <c r="F58" s="76"/>
      <c r="I58" s="76"/>
      <c r="J58" s="76"/>
      <c r="K58" s="50"/>
      <c r="L58" s="50"/>
      <c r="U58" s="85"/>
      <c r="V58" s="76"/>
      <c r="W58" s="76"/>
      <c r="X58" s="76"/>
      <c r="Y58" s="76"/>
      <c r="Z58" s="76"/>
    </row>
    <row r="59" spans="1:26" ht="23.25" customHeight="1" x14ac:dyDescent="0.3">
      <c r="A59" s="85"/>
      <c r="B59" s="76"/>
      <c r="C59" s="76"/>
      <c r="D59" s="76"/>
      <c r="E59" s="76"/>
      <c r="F59" s="76"/>
      <c r="I59" s="76"/>
      <c r="J59" s="76"/>
      <c r="K59" s="50"/>
      <c r="L59" s="50"/>
      <c r="U59" s="85"/>
      <c r="V59" s="76"/>
      <c r="W59" s="76"/>
      <c r="X59" s="76"/>
      <c r="Y59" s="76"/>
      <c r="Z59" s="76"/>
    </row>
    <row r="60" spans="1:26" ht="23.25" customHeight="1" x14ac:dyDescent="0.3">
      <c r="A60" s="85"/>
      <c r="B60" s="76"/>
      <c r="C60" s="76"/>
      <c r="D60" s="76"/>
      <c r="E60" s="76"/>
      <c r="F60" s="76"/>
      <c r="I60" s="76"/>
      <c r="J60" s="76"/>
      <c r="K60" s="50"/>
      <c r="L60" s="50"/>
      <c r="U60" s="85"/>
      <c r="V60" s="76"/>
      <c r="W60" s="76"/>
      <c r="X60" s="76"/>
      <c r="Y60" s="76"/>
      <c r="Z60" s="76"/>
    </row>
    <row r="61" spans="1:26" ht="23.25" customHeight="1" x14ac:dyDescent="0.3">
      <c r="A61" s="85"/>
      <c r="B61" s="76"/>
      <c r="C61" s="76"/>
      <c r="D61" s="76"/>
      <c r="E61" s="76"/>
      <c r="F61" s="76"/>
      <c r="I61" s="76"/>
      <c r="J61" s="76"/>
      <c r="K61" s="50"/>
      <c r="L61" s="50"/>
      <c r="U61" s="85"/>
      <c r="V61" s="76"/>
      <c r="W61" s="76"/>
      <c r="X61" s="76"/>
      <c r="Y61" s="76"/>
      <c r="Z61" s="76"/>
    </row>
    <row r="62" spans="1:26" ht="23.25" customHeight="1" x14ac:dyDescent="0.3">
      <c r="A62" s="85"/>
      <c r="B62" s="76"/>
      <c r="C62" s="76"/>
      <c r="D62" s="76"/>
      <c r="E62" s="76"/>
      <c r="F62" s="76"/>
      <c r="I62" s="76"/>
      <c r="J62" s="76"/>
      <c r="K62" s="50"/>
      <c r="L62" s="50"/>
      <c r="U62" s="85"/>
      <c r="V62" s="76"/>
      <c r="W62" s="76"/>
      <c r="X62" s="76"/>
      <c r="Y62" s="76"/>
      <c r="Z62" s="76"/>
    </row>
    <row r="63" spans="1:26" ht="23.25" customHeight="1" x14ac:dyDescent="0.3">
      <c r="A63" s="85"/>
      <c r="B63" s="76"/>
      <c r="C63" s="76"/>
      <c r="D63" s="76"/>
      <c r="E63" s="76"/>
      <c r="F63" s="76"/>
      <c r="I63" s="76"/>
      <c r="J63" s="76"/>
      <c r="K63" s="50"/>
      <c r="L63" s="50"/>
      <c r="U63" s="85"/>
      <c r="V63" s="76"/>
      <c r="W63" s="76"/>
      <c r="X63" s="76"/>
      <c r="Y63" s="76"/>
      <c r="Z63" s="76"/>
    </row>
    <row r="64" spans="1:26" ht="23.25" customHeight="1" x14ac:dyDescent="0.3">
      <c r="A64" s="85"/>
      <c r="B64" s="76"/>
      <c r="C64" s="76"/>
      <c r="D64" s="76"/>
      <c r="E64" s="76"/>
      <c r="F64" s="76"/>
      <c r="I64" s="76"/>
      <c r="J64" s="76"/>
      <c r="K64" s="50"/>
      <c r="L64" s="50"/>
      <c r="U64" s="85"/>
      <c r="V64" s="76"/>
      <c r="W64" s="76"/>
      <c r="X64" s="76"/>
      <c r="Y64" s="76"/>
      <c r="Z64" s="76"/>
    </row>
    <row r="65" spans="1:29" ht="23.25" customHeight="1" x14ac:dyDescent="0.3">
      <c r="A65" s="85"/>
      <c r="B65" s="76"/>
      <c r="C65" s="76"/>
      <c r="D65" s="76"/>
      <c r="E65" s="76"/>
      <c r="F65" s="76"/>
      <c r="I65" s="76"/>
      <c r="J65" s="76"/>
      <c r="K65" s="50"/>
      <c r="L65" s="50"/>
      <c r="U65" s="85"/>
      <c r="V65" s="76"/>
      <c r="W65" s="76"/>
      <c r="X65" s="76"/>
      <c r="Y65" s="76"/>
      <c r="Z65" s="76"/>
    </row>
    <row r="66" spans="1:29" ht="23.25" hidden="1" customHeight="1" x14ac:dyDescent="0.3">
      <c r="A66" s="85"/>
      <c r="B66" s="76"/>
      <c r="C66" s="76"/>
      <c r="D66" s="76"/>
      <c r="E66" s="76"/>
      <c r="F66" s="76"/>
      <c r="I66" s="76"/>
      <c r="J66" s="76"/>
      <c r="K66" s="50"/>
      <c r="L66" s="50"/>
      <c r="U66" s="85"/>
      <c r="V66" s="76"/>
      <c r="W66" s="76"/>
      <c r="X66" s="76"/>
      <c r="Y66" s="76"/>
      <c r="Z66" s="76"/>
    </row>
    <row r="67" spans="1:29" ht="23.25" customHeight="1" x14ac:dyDescent="0.3">
      <c r="A67" s="86"/>
    </row>
    <row r="68" spans="1:29" ht="23.25" customHeight="1" thickBot="1" x14ac:dyDescent="0.35">
      <c r="A68" s="87" t="s">
        <v>45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</row>
    <row r="69" spans="1:29" ht="8.25" customHeight="1" thickTop="1" x14ac:dyDescent="0.3">
      <c r="A69" s="86"/>
      <c r="N69" s="88"/>
    </row>
    <row r="70" spans="1:29" ht="103.5" customHeight="1" x14ac:dyDescent="0.3">
      <c r="A70" s="89" t="s">
        <v>25</v>
      </c>
      <c r="B70" s="90" t="s">
        <v>22</v>
      </c>
      <c r="C70" s="26" t="s">
        <v>46</v>
      </c>
      <c r="D70" s="26"/>
      <c r="E70" s="26" t="s">
        <v>47</v>
      </c>
      <c r="F70" s="26"/>
      <c r="G70" s="26" t="s">
        <v>48</v>
      </c>
      <c r="H70" s="26"/>
      <c r="I70" s="26" t="s">
        <v>49</v>
      </c>
      <c r="J70" s="26"/>
      <c r="K70" s="26" t="s">
        <v>50</v>
      </c>
      <c r="L70" s="26"/>
      <c r="M70" s="26" t="s">
        <v>51</v>
      </c>
      <c r="N70" s="91"/>
      <c r="O70" s="92"/>
      <c r="W70" s="93"/>
      <c r="X70" s="94"/>
      <c r="Y70" s="93"/>
      <c r="Z70" s="93"/>
      <c r="AA70" s="93"/>
      <c r="AB70" s="95"/>
    </row>
    <row r="71" spans="1:29" ht="23.25" customHeight="1" x14ac:dyDescent="0.3">
      <c r="A71" s="59" t="s">
        <v>31</v>
      </c>
      <c r="B71" s="64">
        <f t="shared" ref="B71:B82" si="3">+SUM(C71:N71)</f>
        <v>2387</v>
      </c>
      <c r="C71" s="96">
        <v>731</v>
      </c>
      <c r="D71" s="96"/>
      <c r="E71" s="96">
        <v>491</v>
      </c>
      <c r="F71" s="96"/>
      <c r="G71" s="96">
        <v>711</v>
      </c>
      <c r="H71" s="96"/>
      <c r="I71" s="96">
        <v>17</v>
      </c>
      <c r="J71" s="96"/>
      <c r="K71" s="96">
        <v>191</v>
      </c>
      <c r="L71" s="96"/>
      <c r="M71" s="96">
        <v>246</v>
      </c>
      <c r="N71" s="96"/>
      <c r="W71" s="93"/>
      <c r="X71" s="93"/>
      <c r="Y71" s="93"/>
      <c r="Z71" s="93"/>
      <c r="AA71" s="93"/>
      <c r="AB71" s="95"/>
    </row>
    <row r="72" spans="1:29" ht="23.25" customHeight="1" x14ac:dyDescent="0.3">
      <c r="A72" s="63" t="s">
        <v>32</v>
      </c>
      <c r="B72" s="64">
        <f t="shared" si="3"/>
        <v>4794</v>
      </c>
      <c r="C72" s="96">
        <v>1121</v>
      </c>
      <c r="D72" s="96"/>
      <c r="E72" s="96">
        <v>1378</v>
      </c>
      <c r="F72" s="96"/>
      <c r="G72" s="96">
        <v>1437</v>
      </c>
      <c r="H72" s="96"/>
      <c r="I72" s="96">
        <v>94</v>
      </c>
      <c r="J72" s="96"/>
      <c r="K72" s="96">
        <v>527</v>
      </c>
      <c r="L72" s="96"/>
      <c r="M72" s="96">
        <v>237</v>
      </c>
      <c r="N72" s="96"/>
      <c r="W72" s="93"/>
      <c r="X72" s="93"/>
      <c r="Y72" s="93"/>
      <c r="Z72" s="93"/>
      <c r="AA72" s="93"/>
      <c r="AB72" s="95"/>
    </row>
    <row r="73" spans="1:29" ht="23.25" customHeight="1" x14ac:dyDescent="0.35">
      <c r="A73" s="63" t="s">
        <v>33</v>
      </c>
      <c r="B73" s="64">
        <f t="shared" si="3"/>
        <v>5271</v>
      </c>
      <c r="C73" s="96">
        <v>431</v>
      </c>
      <c r="D73" s="96"/>
      <c r="E73" s="96">
        <v>4039</v>
      </c>
      <c r="F73" s="96"/>
      <c r="G73" s="96">
        <v>336</v>
      </c>
      <c r="H73" s="96"/>
      <c r="I73" s="96">
        <v>64</v>
      </c>
      <c r="J73" s="96"/>
      <c r="K73" s="96">
        <v>260</v>
      </c>
      <c r="L73" s="96"/>
      <c r="M73" s="96">
        <v>141</v>
      </c>
      <c r="N73" s="96"/>
      <c r="W73" s="93"/>
      <c r="X73" s="97"/>
      <c r="Y73" s="97"/>
      <c r="Z73" s="97"/>
      <c r="AA73" s="97"/>
      <c r="AB73" s="98"/>
      <c r="AC73" s="99"/>
    </row>
    <row r="74" spans="1:29" ht="23.25" customHeight="1" x14ac:dyDescent="0.35">
      <c r="A74" s="63" t="s">
        <v>34</v>
      </c>
      <c r="B74" s="64">
        <f t="shared" si="3"/>
        <v>735</v>
      </c>
      <c r="C74" s="96">
        <v>338</v>
      </c>
      <c r="D74" s="96"/>
      <c r="E74" s="96">
        <v>0</v>
      </c>
      <c r="F74" s="96"/>
      <c r="G74" s="96">
        <v>312</v>
      </c>
      <c r="H74" s="96"/>
      <c r="I74" s="96">
        <v>0</v>
      </c>
      <c r="J74" s="96"/>
      <c r="K74" s="96">
        <v>85</v>
      </c>
      <c r="L74" s="96"/>
      <c r="M74" s="96">
        <v>0</v>
      </c>
      <c r="N74" s="96"/>
      <c r="W74" s="93"/>
      <c r="X74" s="97"/>
      <c r="Y74" s="97"/>
      <c r="Z74" s="97"/>
      <c r="AA74" s="97"/>
      <c r="AB74" s="98"/>
      <c r="AC74" s="99"/>
    </row>
    <row r="75" spans="1:29" ht="23.25" customHeight="1" x14ac:dyDescent="0.3">
      <c r="A75" s="63" t="s">
        <v>35</v>
      </c>
      <c r="B75" s="64">
        <f t="shared" si="3"/>
        <v>1988</v>
      </c>
      <c r="C75" s="96">
        <v>415</v>
      </c>
      <c r="D75" s="96"/>
      <c r="E75" s="96">
        <v>0</v>
      </c>
      <c r="F75" s="96"/>
      <c r="G75" s="96">
        <v>92</v>
      </c>
      <c r="H75" s="96"/>
      <c r="I75" s="96">
        <v>0</v>
      </c>
      <c r="J75" s="96"/>
      <c r="K75" s="96">
        <v>300</v>
      </c>
      <c r="L75" s="96"/>
      <c r="M75" s="96">
        <v>1181</v>
      </c>
      <c r="N75" s="96"/>
      <c r="W75" s="93"/>
      <c r="X75" s="93"/>
      <c r="Y75" s="93"/>
      <c r="Z75" s="93"/>
      <c r="AA75" s="93"/>
      <c r="AB75" s="95"/>
    </row>
    <row r="76" spans="1:29" ht="23.25" customHeight="1" x14ac:dyDescent="0.3">
      <c r="A76" s="63" t="s">
        <v>36</v>
      </c>
      <c r="B76" s="64">
        <f t="shared" si="3"/>
        <v>1835</v>
      </c>
      <c r="C76" s="96">
        <v>497</v>
      </c>
      <c r="D76" s="96"/>
      <c r="E76" s="96">
        <v>0</v>
      </c>
      <c r="F76" s="96"/>
      <c r="G76" s="96">
        <v>201</v>
      </c>
      <c r="H76" s="96"/>
      <c r="I76" s="96">
        <v>0</v>
      </c>
      <c r="J76" s="96"/>
      <c r="K76" s="96">
        <v>476</v>
      </c>
      <c r="L76" s="96"/>
      <c r="M76" s="96">
        <v>661</v>
      </c>
      <c r="N76" s="96"/>
      <c r="W76" s="93"/>
      <c r="X76" s="93"/>
      <c r="Y76" s="93"/>
      <c r="Z76" s="93"/>
      <c r="AA76" s="93"/>
      <c r="AB76" s="95"/>
    </row>
    <row r="77" spans="1:29" ht="23.25" hidden="1" customHeight="1" x14ac:dyDescent="0.3">
      <c r="A77" s="63" t="s">
        <v>37</v>
      </c>
      <c r="B77" s="64">
        <f t="shared" si="3"/>
        <v>0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W77" s="93"/>
      <c r="X77" s="93"/>
      <c r="Y77" s="93"/>
      <c r="Z77" s="93"/>
      <c r="AA77" s="93"/>
      <c r="AB77" s="95"/>
    </row>
    <row r="78" spans="1:29" ht="23.25" hidden="1" customHeight="1" x14ac:dyDescent="0.3">
      <c r="A78" s="63" t="s">
        <v>38</v>
      </c>
      <c r="B78" s="64">
        <f t="shared" si="3"/>
        <v>0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W78" s="93"/>
      <c r="X78" s="93"/>
      <c r="Y78" s="93"/>
      <c r="Z78" s="93"/>
      <c r="AA78" s="93"/>
      <c r="AB78" s="95"/>
    </row>
    <row r="79" spans="1:29" ht="23.25" hidden="1" customHeight="1" x14ac:dyDescent="0.3">
      <c r="A79" s="63" t="s">
        <v>39</v>
      </c>
      <c r="B79" s="64">
        <f t="shared" si="3"/>
        <v>0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W79" s="100"/>
      <c r="AA79" s="100"/>
      <c r="AB79" s="95"/>
    </row>
    <row r="80" spans="1:29" ht="23.25" hidden="1" customHeight="1" x14ac:dyDescent="0.3">
      <c r="A80" s="63" t="s">
        <v>40</v>
      </c>
      <c r="B80" s="64">
        <f t="shared" si="3"/>
        <v>0</v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W80" s="100"/>
      <c r="AA80" s="100"/>
      <c r="AB80" s="95"/>
    </row>
    <row r="81" spans="1:28" ht="23.25" hidden="1" customHeight="1" x14ac:dyDescent="0.3">
      <c r="A81" s="63" t="s">
        <v>41</v>
      </c>
      <c r="B81" s="64">
        <f t="shared" si="3"/>
        <v>0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W81" s="100"/>
      <c r="AA81" s="101"/>
      <c r="AB81" s="95"/>
    </row>
    <row r="82" spans="1:28" ht="23.25" hidden="1" customHeight="1" x14ac:dyDescent="0.3">
      <c r="A82" s="69" t="s">
        <v>42</v>
      </c>
      <c r="B82" s="64">
        <f t="shared" si="3"/>
        <v>0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W82" s="100"/>
      <c r="AA82" s="101"/>
      <c r="AB82" s="95"/>
    </row>
    <row r="83" spans="1:28" ht="23.25" customHeight="1" x14ac:dyDescent="0.3">
      <c r="A83" s="70" t="s">
        <v>22</v>
      </c>
      <c r="B83" s="71">
        <f>+SUM(B71:B82)</f>
        <v>17010</v>
      </c>
      <c r="C83" s="72">
        <f>+SUM(C71:C82)</f>
        <v>3533</v>
      </c>
      <c r="D83" s="72"/>
      <c r="E83" s="72">
        <f>+SUM(E71:E82)</f>
        <v>5908</v>
      </c>
      <c r="F83" s="72"/>
      <c r="G83" s="72">
        <f>+SUM(G71:G82)</f>
        <v>3089</v>
      </c>
      <c r="H83" s="72"/>
      <c r="I83" s="72">
        <f>+SUM(I71:I82)</f>
        <v>175</v>
      </c>
      <c r="J83" s="72"/>
      <c r="K83" s="72">
        <f>+SUM(K71:K82)</f>
        <v>1839</v>
      </c>
      <c r="L83" s="72"/>
      <c r="M83" s="72">
        <f>+SUM(M71:M82)</f>
        <v>2466</v>
      </c>
      <c r="N83" s="73"/>
      <c r="W83" s="101"/>
      <c r="AA83" s="101"/>
    </row>
    <row r="84" spans="1:28" ht="23.25" customHeight="1" x14ac:dyDescent="0.3">
      <c r="A84" s="102" t="s">
        <v>43</v>
      </c>
      <c r="B84" s="103">
        <v>1</v>
      </c>
      <c r="C84" s="104">
        <f>+C83/$B$83</f>
        <v>0.2077013521457966</v>
      </c>
      <c r="D84" s="104"/>
      <c r="E84" s="104">
        <f>+E83/$B$83</f>
        <v>0.34732510288065843</v>
      </c>
      <c r="F84" s="104"/>
      <c r="G84" s="104">
        <f>+G83/$B$83</f>
        <v>0.18159905937683715</v>
      </c>
      <c r="H84" s="104"/>
      <c r="I84" s="104">
        <f>+I83/$B$83</f>
        <v>1.0288065843621399E-2</v>
      </c>
      <c r="J84" s="104"/>
      <c r="K84" s="104">
        <f>+K83/$B$83</f>
        <v>0.10811287477954144</v>
      </c>
      <c r="L84" s="104"/>
      <c r="M84" s="104">
        <f>+M83/$B$83</f>
        <v>0.14497354497354498</v>
      </c>
      <c r="N84" s="105"/>
      <c r="W84" s="101"/>
      <c r="AA84" s="106"/>
    </row>
    <row r="85" spans="1:28" ht="12.75" customHeight="1" x14ac:dyDescent="0.3">
      <c r="A85" s="85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W85" s="101"/>
      <c r="AA85" s="106"/>
    </row>
    <row r="86" spans="1:28" ht="12.75" customHeight="1" x14ac:dyDescent="0.3">
      <c r="K86" s="76"/>
      <c r="L86" s="76"/>
      <c r="M86" s="76"/>
      <c r="N86" s="76"/>
      <c r="O86" s="76"/>
      <c r="P86" s="76"/>
      <c r="W86" s="101"/>
      <c r="AA86" s="106"/>
    </row>
    <row r="87" spans="1:28" x14ac:dyDescent="0.3">
      <c r="W87" s="106"/>
    </row>
    <row r="88" spans="1:28" x14ac:dyDescent="0.3">
      <c r="W88" s="106"/>
    </row>
    <row r="89" spans="1:28" x14ac:dyDescent="0.3">
      <c r="W89" s="106"/>
    </row>
    <row r="90" spans="1:28" x14ac:dyDescent="0.3">
      <c r="W90" s="106"/>
    </row>
    <row r="91" spans="1:28" x14ac:dyDescent="0.3">
      <c r="W91" s="106"/>
    </row>
    <row r="99" spans="3:4" x14ac:dyDescent="0.3">
      <c r="C99" s="100" t="s">
        <v>46</v>
      </c>
      <c r="D99" s="107">
        <f>C83</f>
        <v>3533</v>
      </c>
    </row>
    <row r="100" spans="3:4" x14ac:dyDescent="0.3">
      <c r="C100" s="100" t="s">
        <v>47</v>
      </c>
      <c r="D100" s="107">
        <f>E83</f>
        <v>5908</v>
      </c>
    </row>
    <row r="101" spans="3:4" x14ac:dyDescent="0.3">
      <c r="C101" s="108" t="s">
        <v>48</v>
      </c>
      <c r="D101" s="107">
        <f>G83</f>
        <v>3089</v>
      </c>
    </row>
    <row r="102" spans="3:4" x14ac:dyDescent="0.3">
      <c r="C102" s="106" t="s">
        <v>49</v>
      </c>
      <c r="D102" s="109">
        <f>I83</f>
        <v>175</v>
      </c>
    </row>
    <row r="103" spans="3:4" x14ac:dyDescent="0.3">
      <c r="C103" s="106" t="s">
        <v>50</v>
      </c>
      <c r="D103" s="109">
        <f>K83</f>
        <v>1839</v>
      </c>
    </row>
    <row r="104" spans="3:4" x14ac:dyDescent="0.3">
      <c r="C104" s="106" t="s">
        <v>51</v>
      </c>
      <c r="D104" s="109">
        <f>M83</f>
        <v>2466</v>
      </c>
    </row>
    <row r="115" spans="1:1" x14ac:dyDescent="0.3">
      <c r="A115" s="110" t="s">
        <v>52</v>
      </c>
    </row>
    <row r="116" spans="1:1" x14ac:dyDescent="0.3">
      <c r="A116" s="110" t="s">
        <v>53</v>
      </c>
    </row>
  </sheetData>
  <mergeCells count="197"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1:N71"/>
    <mergeCell ref="C70:D70"/>
    <mergeCell ref="E70:F70"/>
    <mergeCell ref="G70:H70"/>
    <mergeCell ref="I70:J70"/>
    <mergeCell ref="K70:L70"/>
    <mergeCell ref="M70:N70"/>
    <mergeCell ref="C50:E50"/>
    <mergeCell ref="F50:H50"/>
    <mergeCell ref="I50:K50"/>
    <mergeCell ref="O50:P50"/>
    <mergeCell ref="Q50:R50"/>
    <mergeCell ref="A68:N68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C38:E38"/>
    <mergeCell ref="F38:H38"/>
    <mergeCell ref="I38:K38"/>
    <mergeCell ref="O38:P38"/>
    <mergeCell ref="Q38:R38"/>
    <mergeCell ref="C39:E39"/>
    <mergeCell ref="F39:H39"/>
    <mergeCell ref="I39:K39"/>
    <mergeCell ref="O39:P39"/>
    <mergeCell ref="Q39:R39"/>
    <mergeCell ref="M35:M36"/>
    <mergeCell ref="N35:N36"/>
    <mergeCell ref="O35:P36"/>
    <mergeCell ref="Q35:R36"/>
    <mergeCell ref="C37:E37"/>
    <mergeCell ref="F37:H37"/>
    <mergeCell ref="I37:K37"/>
    <mergeCell ref="O37:P37"/>
    <mergeCell ref="Q37:R37"/>
    <mergeCell ref="A33:K33"/>
    <mergeCell ref="A35:A36"/>
    <mergeCell ref="B35:B36"/>
    <mergeCell ref="C35:E36"/>
    <mergeCell ref="F35:H36"/>
    <mergeCell ref="I35:K36"/>
    <mergeCell ref="D24:E24"/>
    <mergeCell ref="F24:G24"/>
    <mergeCell ref="D25:E25"/>
    <mergeCell ref="F25:G25"/>
    <mergeCell ref="A26:C26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A8:T8"/>
    <mergeCell ref="A9:T9"/>
    <mergeCell ref="A10:T10"/>
    <mergeCell ref="A14:G14"/>
    <mergeCell ref="A16:C17"/>
    <mergeCell ref="D16:E17"/>
    <mergeCell ref="F16:G17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 (E)</vt:lpstr>
      <vt:lpstr>'ER-Acciones (E)'!Área_de_impresión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2020-07-08T01:03:58Z</cp:lastPrinted>
  <dcterms:created xsi:type="dcterms:W3CDTF">2020-07-08T01:03:45Z</dcterms:created>
  <dcterms:modified xsi:type="dcterms:W3CDTF">2020-07-08T01:04:21Z</dcterms:modified>
</cp:coreProperties>
</file>