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405" windowWidth="23475" windowHeight="8985"/>
  </bookViews>
  <sheets>
    <sheet name="4.1.2 " sheetId="1" r:id="rId1"/>
  </sheets>
  <externalReferences>
    <externalReference r:id="rId2"/>
    <externalReference r:id="rId3"/>
  </externalReferences>
  <definedNames>
    <definedName name="_xlnm.Print_Area" localSheetId="0">'4.1.2 '!$A$1:$J$28</definedName>
    <definedName name="Excel_BuiltIn__FilterDatabase_3_1_8" localSheetId="0">#REF!</definedName>
    <definedName name="Excel_BuiltIn__FilterDatabase_3_1_8">#REF!</definedName>
    <definedName name="Excel_BuiltIn_Print_Titles_1_1" localSheetId="0">#REF!</definedName>
    <definedName name="Excel_BuiltIn_Print_Titles_1_1">#REF!</definedName>
    <definedName name="Excel_BuiltIn_Print_Titles_2" localSheetId="0">#REF!</definedName>
    <definedName name="Excel_BuiltIn_Print_Titles_2">#REF!</definedName>
    <definedName name="regioncita">#REF!</definedName>
  </definedNames>
  <calcPr calcId="144525"/>
</workbook>
</file>

<file path=xl/calcChain.xml><?xml version="1.0" encoding="utf-8"?>
<calcChain xmlns="http://schemas.openxmlformats.org/spreadsheetml/2006/main">
  <c r="I21" i="1" l="1"/>
  <c r="G21" i="1"/>
  <c r="C21" i="1"/>
  <c r="B20" i="1"/>
  <c r="D20" i="1" s="1"/>
  <c r="B19" i="1"/>
  <c r="J19" i="1" s="1"/>
  <c r="B18" i="1"/>
  <c r="D18" i="1" s="1"/>
  <c r="H17" i="1"/>
  <c r="F17" i="1"/>
  <c r="D17" i="1"/>
  <c r="B17" i="1"/>
  <c r="J17" i="1" s="1"/>
  <c r="H16" i="1"/>
  <c r="B16" i="1"/>
  <c r="D16" i="1" s="1"/>
  <c r="B15" i="1"/>
  <c r="F15" i="1" s="1"/>
  <c r="B14" i="1"/>
  <c r="J14" i="1" s="1"/>
  <c r="H13" i="1"/>
  <c r="D13" i="1"/>
  <c r="B13" i="1"/>
  <c r="J13" i="1" s="1"/>
  <c r="B12" i="1"/>
  <c r="D12" i="1" s="1"/>
  <c r="J11" i="1"/>
  <c r="H11" i="1"/>
  <c r="B11" i="1"/>
  <c r="F11" i="1" s="1"/>
  <c r="J10" i="1"/>
  <c r="B10" i="1"/>
  <c r="F10" i="1" s="1"/>
  <c r="B9" i="1"/>
  <c r="F9" i="1" s="1"/>
  <c r="B8" i="1"/>
  <c r="D8" i="1" s="1"/>
  <c r="H12" i="1" l="1"/>
  <c r="H20" i="1"/>
  <c r="H10" i="1"/>
  <c r="F16" i="1"/>
  <c r="H19" i="1"/>
  <c r="H9" i="1"/>
  <c r="F12" i="1"/>
  <c r="F13" i="1"/>
  <c r="H15" i="1"/>
  <c r="F20" i="1"/>
  <c r="J8" i="1"/>
  <c r="J9" i="1"/>
  <c r="D14" i="1"/>
  <c r="J15" i="1"/>
  <c r="F8" i="1"/>
  <c r="D9" i="1"/>
  <c r="J12" i="1"/>
  <c r="F14" i="1"/>
  <c r="D15" i="1"/>
  <c r="J16" i="1"/>
  <c r="F18" i="1"/>
  <c r="D19" i="1"/>
  <c r="J20" i="1"/>
  <c r="H8" i="1"/>
  <c r="H14" i="1"/>
  <c r="H18" i="1"/>
  <c r="F19" i="1"/>
  <c r="B21" i="1"/>
  <c r="B22" i="1" s="1"/>
  <c r="J18" i="1"/>
  <c r="G22" i="1" l="1"/>
  <c r="I22" i="1"/>
  <c r="C22" i="1"/>
</calcChain>
</file>

<file path=xl/sharedStrings.xml><?xml version="1.0" encoding="utf-8"?>
<sst xmlns="http://schemas.openxmlformats.org/spreadsheetml/2006/main" count="21" uniqueCount="16">
  <si>
    <t>Cuadro N° 4.1.2</t>
  </si>
  <si>
    <t xml:space="preserve">CASOS ATENDIDOS EN LOS CENTRO EMERGENCIA MUJER, SEGÚN TIPO DE VIOLENCIA Y AÑO </t>
  </si>
  <si>
    <t>Período: 2002-2014</t>
  </si>
  <si>
    <t>Años</t>
  </si>
  <si>
    <t>Total</t>
  </si>
  <si>
    <t>Tipo de Violencia</t>
  </si>
  <si>
    <t>Psicológica</t>
  </si>
  <si>
    <t>%</t>
  </si>
  <si>
    <t>Fisica</t>
  </si>
  <si>
    <t>Sexual</t>
  </si>
  <si>
    <t>N.E.</t>
  </si>
  <si>
    <t>2014 (a)</t>
  </si>
  <si>
    <t>N.E. No especificado</t>
  </si>
  <si>
    <t>(a) Información  (enero - marzo 2014)</t>
  </si>
  <si>
    <t>Fuente: Sistema de Registro de Casos y Atenciones de Violencia Familiar y Sexual del Centro Emergencia Mujer</t>
  </si>
  <si>
    <t>Elaboración : Unidad de Generación de Información y Gestión de Conocimiento - PNCVFS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</si>
</sst>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3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12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i/>
      <sz val="12"/>
      <name val="Calibri"/>
      <family val="2"/>
      <scheme val="minor"/>
    </font>
    <font>
      <i/>
      <sz val="10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65"/>
        <bgColor theme="0"/>
      </patternFill>
    </fill>
    <fill>
      <patternFill patternType="solid">
        <fgColor indexed="65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69696"/>
        <bgColor indexed="64"/>
      </patternFill>
    </fill>
  </fills>
  <borders count="7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 style="medium">
        <color rgb="FFFF8080"/>
      </top>
      <bottom/>
      <diagonal/>
    </border>
    <border>
      <left/>
      <right/>
      <top/>
      <bottom style="medium">
        <color rgb="FFFF8080"/>
      </bottom>
      <diagonal/>
    </border>
    <border>
      <left/>
      <right/>
      <top style="thin">
        <color theme="0"/>
      </top>
      <bottom style="medium">
        <color rgb="FFFF8080"/>
      </bottom>
      <diagonal/>
    </border>
    <border>
      <left/>
      <right/>
      <top/>
      <bottom style="medium">
        <color rgb="FF969696"/>
      </bottom>
      <diagonal/>
    </border>
    <border>
      <left/>
      <right/>
      <top style="medium">
        <color rgb="FF969696"/>
      </top>
      <bottom style="medium">
        <color rgb="FF969696"/>
      </bottom>
      <diagonal/>
    </border>
  </borders>
  <cellStyleXfs count="13">
    <xf numFmtId="0" fontId="0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 applyNumberFormat="0" applyFill="0" applyBorder="0" applyProtection="0">
      <alignment horizontal="left"/>
    </xf>
    <xf numFmtId="0" fontId="2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Protection="0">
      <alignment horizontal="left"/>
    </xf>
    <xf numFmtId="0" fontId="2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3" fillId="2" borderId="0" xfId="0" applyFont="1" applyFill="1" applyAlignment="1">
      <alignment horizontal="left" vertical="center"/>
    </xf>
    <xf numFmtId="0" fontId="4" fillId="2" borderId="0" xfId="0" applyFont="1" applyFill="1" applyAlignment="1">
      <alignment vertical="center" wrapText="1"/>
    </xf>
    <xf numFmtId="0" fontId="5" fillId="0" borderId="0" xfId="2" applyFont="1" applyAlignment="1">
      <alignment vertical="center" wrapText="1"/>
    </xf>
    <xf numFmtId="0" fontId="5" fillId="0" borderId="0" xfId="2" applyFont="1" applyAlignment="1">
      <alignment horizontal="center" vertical="center" wrapText="1"/>
    </xf>
    <xf numFmtId="0" fontId="6" fillId="3" borderId="1" xfId="0" applyFont="1" applyFill="1" applyBorder="1" applyAlignment="1">
      <alignment horizontal="justify" vertical="center" wrapText="1"/>
    </xf>
    <xf numFmtId="0" fontId="6" fillId="3" borderId="0" xfId="0" applyFont="1" applyFill="1" applyBorder="1" applyAlignment="1">
      <alignment horizontal="justify" vertical="center" wrapText="1"/>
    </xf>
    <xf numFmtId="0" fontId="7" fillId="3" borderId="0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6" fillId="3" borderId="0" xfId="0" applyFont="1" applyFill="1" applyBorder="1" applyAlignment="1">
      <alignment horizontal="left" vertical="center" wrapText="1"/>
    </xf>
    <xf numFmtId="0" fontId="8" fillId="3" borderId="0" xfId="0" applyFont="1" applyFill="1" applyBorder="1" applyAlignment="1">
      <alignment horizontal="left" vertical="center" wrapText="1"/>
    </xf>
    <xf numFmtId="0" fontId="5" fillId="3" borderId="0" xfId="0" applyFont="1" applyFill="1" applyAlignment="1">
      <alignment vertical="center" wrapText="1"/>
    </xf>
    <xf numFmtId="0" fontId="9" fillId="4" borderId="2" xfId="2" applyFont="1" applyFill="1" applyBorder="1" applyAlignment="1">
      <alignment horizontal="center" vertical="center" wrapText="1"/>
    </xf>
    <xf numFmtId="0" fontId="9" fillId="4" borderId="3" xfId="2" applyFont="1" applyFill="1" applyBorder="1" applyAlignment="1">
      <alignment horizontal="center" vertical="center" wrapText="1"/>
    </xf>
    <xf numFmtId="0" fontId="9" fillId="4" borderId="4" xfId="2" applyFont="1" applyFill="1" applyBorder="1" applyAlignment="1">
      <alignment horizontal="center" vertical="center" wrapText="1"/>
    </xf>
    <xf numFmtId="0" fontId="10" fillId="0" borderId="0" xfId="2" applyFont="1" applyBorder="1" applyAlignment="1">
      <alignment horizontal="left" vertical="center" wrapText="1"/>
    </xf>
    <xf numFmtId="3" fontId="11" fillId="0" borderId="0" xfId="2" applyNumberFormat="1" applyFont="1" applyBorder="1" applyAlignment="1">
      <alignment horizontal="center" vertical="center" wrapText="1"/>
    </xf>
    <xf numFmtId="3" fontId="10" fillId="0" borderId="0" xfId="2" applyNumberFormat="1" applyFont="1" applyBorder="1" applyAlignment="1">
      <alignment horizontal="center" vertical="center" wrapText="1"/>
    </xf>
    <xf numFmtId="9" fontId="12" fillId="0" borderId="0" xfId="1" applyFont="1" applyBorder="1" applyAlignment="1">
      <alignment horizontal="center" vertical="center" wrapText="1"/>
    </xf>
    <xf numFmtId="9" fontId="13" fillId="0" borderId="0" xfId="1" applyFont="1" applyAlignment="1">
      <alignment horizontal="center"/>
    </xf>
    <xf numFmtId="0" fontId="10" fillId="5" borderId="0" xfId="2" applyFont="1" applyFill="1" applyBorder="1" applyAlignment="1">
      <alignment horizontal="left" vertical="center" wrapText="1"/>
    </xf>
    <xf numFmtId="3" fontId="11" fillId="5" borderId="0" xfId="2" applyNumberFormat="1" applyFont="1" applyFill="1" applyBorder="1" applyAlignment="1">
      <alignment horizontal="center" vertical="center" wrapText="1"/>
    </xf>
    <xf numFmtId="3" fontId="10" fillId="5" borderId="0" xfId="2" applyNumberFormat="1" applyFont="1" applyFill="1" applyBorder="1" applyAlignment="1">
      <alignment horizontal="center" vertical="center" wrapText="1"/>
    </xf>
    <xf numFmtId="9" fontId="12" fillId="5" borderId="0" xfId="1" applyFont="1" applyFill="1" applyBorder="1" applyAlignment="1">
      <alignment horizontal="center" vertical="center" wrapText="1"/>
    </xf>
    <xf numFmtId="9" fontId="13" fillId="5" borderId="0" xfId="1" applyFont="1" applyFill="1" applyAlignment="1">
      <alignment horizontal="center"/>
    </xf>
    <xf numFmtId="3" fontId="10" fillId="0" borderId="0" xfId="2" applyNumberFormat="1" applyFont="1" applyBorder="1" applyAlignment="1">
      <alignment horizontal="center" vertical="center" wrapText="1"/>
    </xf>
    <xf numFmtId="3" fontId="10" fillId="5" borderId="0" xfId="2" applyNumberFormat="1" applyFont="1" applyFill="1" applyBorder="1" applyAlignment="1">
      <alignment horizontal="center" vertical="center" wrapText="1"/>
    </xf>
    <xf numFmtId="3" fontId="11" fillId="0" borderId="0" xfId="2" applyNumberFormat="1" applyFont="1" applyFill="1" applyBorder="1" applyAlignment="1">
      <alignment horizontal="center" vertical="center" wrapText="1"/>
    </xf>
    <xf numFmtId="3" fontId="10" fillId="0" borderId="0" xfId="2" applyNumberFormat="1" applyFont="1" applyFill="1" applyBorder="1" applyAlignment="1">
      <alignment horizontal="center" vertical="center" wrapText="1"/>
    </xf>
    <xf numFmtId="0" fontId="9" fillId="6" borderId="5" xfId="2" applyFont="1" applyFill="1" applyBorder="1" applyAlignment="1">
      <alignment horizontal="left" vertical="center" wrapText="1"/>
    </xf>
    <xf numFmtId="3" fontId="9" fillId="6" borderId="5" xfId="2" applyNumberFormat="1" applyFont="1" applyFill="1" applyBorder="1" applyAlignment="1">
      <alignment horizontal="center" vertical="center" wrapText="1"/>
    </xf>
    <xf numFmtId="3" fontId="9" fillId="6" borderId="5" xfId="2" applyNumberFormat="1" applyFont="1" applyFill="1" applyBorder="1" applyAlignment="1">
      <alignment horizontal="center" vertical="center" wrapText="1"/>
    </xf>
    <xf numFmtId="0" fontId="11" fillId="0" borderId="6" xfId="2" applyFont="1" applyBorder="1" applyAlignment="1">
      <alignment horizontal="left" vertical="center" wrapText="1"/>
    </xf>
    <xf numFmtId="9" fontId="10" fillId="0" borderId="6" xfId="1" applyFont="1" applyBorder="1" applyAlignment="1">
      <alignment horizontal="center" vertical="center" wrapText="1"/>
    </xf>
    <xf numFmtId="9" fontId="10" fillId="0" borderId="6" xfId="1" applyNumberFormat="1" applyFont="1" applyBorder="1" applyAlignment="1">
      <alignment horizontal="center" vertical="center" wrapText="1"/>
    </xf>
    <xf numFmtId="0" fontId="10" fillId="0" borderId="0" xfId="2" applyFont="1" applyAlignment="1">
      <alignment vertical="center" wrapText="1"/>
    </xf>
    <xf numFmtId="0" fontId="14" fillId="0" borderId="0" xfId="2" applyFont="1" applyFill="1" applyAlignment="1">
      <alignment horizontal="left" vertical="center"/>
    </xf>
    <xf numFmtId="0" fontId="5" fillId="0" borderId="0" xfId="2" applyFont="1" applyFill="1" applyAlignment="1">
      <alignment horizontal="left" vertical="center"/>
    </xf>
    <xf numFmtId="0" fontId="5" fillId="3" borderId="0" xfId="0" applyFont="1" applyFill="1" applyAlignment="1">
      <alignment horizontal="left" vertical="center"/>
    </xf>
    <xf numFmtId="0" fontId="15" fillId="0" borderId="0" xfId="2" applyFont="1" applyAlignment="1">
      <alignment horizontal="left" vertical="center"/>
    </xf>
    <xf numFmtId="0" fontId="14" fillId="0" borderId="0" xfId="3" applyFont="1" applyAlignment="1">
      <alignment vertical="center"/>
    </xf>
    <xf numFmtId="0" fontId="5" fillId="0" borderId="0" xfId="3" applyFont="1" applyAlignment="1">
      <alignment vertical="center"/>
    </xf>
  </cellXfs>
  <cellStyles count="13">
    <cellStyle name="Categoría del Piloto de Datos" xfId="4"/>
    <cellStyle name="Normal" xfId="0" builtinId="0"/>
    <cellStyle name="Normal 2" xfId="5"/>
    <cellStyle name="Normal 3" xfId="6"/>
    <cellStyle name="Normal 4" xfId="2"/>
    <cellStyle name="Normal_Directorio CEMs - agos - 2009 - UGTAI" xfId="3"/>
    <cellStyle name="Piloto de Datos Ángulo" xfId="7"/>
    <cellStyle name="Piloto de Datos Campo" xfId="8"/>
    <cellStyle name="Piloto de Datos Resultado" xfId="9"/>
    <cellStyle name="Piloto de Datos Título" xfId="10"/>
    <cellStyle name="Piloto de Datos Valor" xfId="11"/>
    <cellStyle name="Porcentaje" xfId="1" builtinId="5"/>
    <cellStyle name="Porcentual 2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arleny_Llanos/CARPETA%20MAGICA/Estadisticas%20Amigables%202002-201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arleny_Llanos/UGDS/Carpeta%20Magica/2011/Noviembre/Ponderados%20Noviembre/IX.%20Estad&#237;sticas%202002%20-%2020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rec-CEMs"/>
      <sheetName val="Direc-CEMs (2)"/>
      <sheetName val="Año y Mes"/>
      <sheetName val="Año y Tipos"/>
      <sheetName val="Region y Mes 2009"/>
      <sheetName val="Region y Mes 2010"/>
      <sheetName val="CEM y Mes 2010"/>
      <sheetName val="CEM y Mes 2009"/>
      <sheetName val="Casos Seguimiento"/>
      <sheetName val="Año y GE"/>
      <sheetName val="Resumen Prensa 2010"/>
      <sheetName val="Resumen Prensa 2009"/>
      <sheetName val="Cobertura Region"/>
      <sheetName val="Cobertura Region 2010"/>
      <sheetName val="Cobertura CEMs"/>
      <sheetName val="Cobertura PPI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74-C75"/>
      <sheetName val="C76-C77"/>
      <sheetName val="C76-C77 (2)"/>
      <sheetName val="C78"/>
      <sheetName val="C70-C71"/>
      <sheetName val="C72-C73"/>
      <sheetName val="Comparativo 2006-2010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"/>
  <sheetViews>
    <sheetView showGridLines="0" tabSelected="1" view="pageBreakPreview" zoomScale="91" zoomScaleNormal="100" zoomScaleSheetLayoutView="91" workbookViewId="0">
      <selection activeCell="L23" sqref="L23"/>
    </sheetView>
  </sheetViews>
  <sheetFormatPr baseColWidth="10" defaultRowHeight="12.75" x14ac:dyDescent="0.2"/>
  <cols>
    <col min="1" max="1" width="11.42578125" style="4" customWidth="1"/>
    <col min="2" max="2" width="9.85546875" style="4" customWidth="1"/>
    <col min="3" max="3" width="12.28515625" style="3" customWidth="1"/>
    <col min="4" max="4" width="7.5703125" style="3" customWidth="1"/>
    <col min="5" max="5" width="12.28515625" style="3" customWidth="1"/>
    <col min="6" max="6" width="7.5703125" style="3" customWidth="1"/>
    <col min="7" max="7" width="12.28515625" style="3" customWidth="1"/>
    <col min="8" max="8" width="7.5703125" style="3" customWidth="1"/>
    <col min="9" max="9" width="12.28515625" style="3" customWidth="1"/>
    <col min="10" max="10" width="7.5703125" style="3" customWidth="1"/>
    <col min="11" max="16384" width="11.42578125" style="3"/>
  </cols>
  <sheetData>
    <row r="1" spans="1:14" ht="16.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2"/>
      <c r="L1" s="2"/>
      <c r="M1" s="2"/>
      <c r="N1" s="2"/>
    </row>
    <row r="2" spans="1:14" ht="5.0999999999999996" customHeight="1" x14ac:dyDescent="0.2"/>
    <row r="3" spans="1:14" ht="18.75" customHeight="1" x14ac:dyDescent="0.2">
      <c r="A3" s="5" t="s">
        <v>1</v>
      </c>
      <c r="B3" s="6"/>
      <c r="C3" s="6"/>
      <c r="D3" s="6"/>
      <c r="E3" s="6"/>
      <c r="F3" s="6"/>
      <c r="G3" s="6"/>
      <c r="H3" s="6"/>
      <c r="I3" s="6"/>
      <c r="J3" s="6"/>
      <c r="K3" s="7"/>
      <c r="L3" s="7"/>
      <c r="M3" s="7"/>
      <c r="N3" s="7"/>
    </row>
    <row r="4" spans="1:14" ht="18.75" customHeight="1" x14ac:dyDescent="0.2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  <c r="K4" s="7"/>
      <c r="L4" s="7"/>
      <c r="M4" s="7"/>
      <c r="N4" s="7"/>
    </row>
    <row r="5" spans="1:14" ht="5.0999999999999996" customHeight="1" thickBot="1" x14ac:dyDescent="0.25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1"/>
    </row>
    <row r="6" spans="1:14" ht="13.5" customHeight="1" x14ac:dyDescent="0.2">
      <c r="A6" s="12" t="s">
        <v>3</v>
      </c>
      <c r="B6" s="12" t="s">
        <v>4</v>
      </c>
      <c r="C6" s="12" t="s">
        <v>5</v>
      </c>
      <c r="D6" s="12"/>
      <c r="E6" s="12"/>
      <c r="F6" s="12"/>
      <c r="G6" s="12"/>
      <c r="H6" s="12"/>
      <c r="I6" s="12"/>
      <c r="J6" s="12"/>
    </row>
    <row r="7" spans="1:14" ht="13.5" customHeight="1" thickBot="1" x14ac:dyDescent="0.25">
      <c r="A7" s="13"/>
      <c r="B7" s="13"/>
      <c r="C7" s="14" t="s">
        <v>6</v>
      </c>
      <c r="D7" s="14" t="s">
        <v>7</v>
      </c>
      <c r="E7" s="14" t="s">
        <v>8</v>
      </c>
      <c r="F7" s="14" t="s">
        <v>7</v>
      </c>
      <c r="G7" s="14" t="s">
        <v>9</v>
      </c>
      <c r="H7" s="14" t="s">
        <v>7</v>
      </c>
      <c r="I7" s="14" t="s">
        <v>10</v>
      </c>
      <c r="J7" s="14" t="s">
        <v>7</v>
      </c>
    </row>
    <row r="8" spans="1:14" ht="15.75" x14ac:dyDescent="0.2">
      <c r="A8" s="15">
        <v>2002</v>
      </c>
      <c r="B8" s="16">
        <f t="shared" ref="B8:B17" si="0">C8+E8+G8+I8</f>
        <v>29759</v>
      </c>
      <c r="C8" s="17">
        <v>11140</v>
      </c>
      <c r="D8" s="18">
        <f>C8/B8</f>
        <v>0.37434053563627812</v>
      </c>
      <c r="E8" s="17">
        <v>15048</v>
      </c>
      <c r="F8" s="18">
        <f>E8/B8</f>
        <v>0.50566215262609626</v>
      </c>
      <c r="G8" s="17">
        <v>3194</v>
      </c>
      <c r="H8" s="18">
        <f t="shared" ref="H8:H17" si="1">G8/B8</f>
        <v>0.10732887529822911</v>
      </c>
      <c r="I8" s="17">
        <v>377</v>
      </c>
      <c r="J8" s="19">
        <f t="shared" ref="J8:J20" si="2">I8/B8</f>
        <v>1.2668436439396484E-2</v>
      </c>
    </row>
    <row r="9" spans="1:14" ht="15.75" x14ac:dyDescent="0.2">
      <c r="A9" s="20">
        <v>2003</v>
      </c>
      <c r="B9" s="21">
        <f t="shared" si="0"/>
        <v>28053</v>
      </c>
      <c r="C9" s="22">
        <v>11904</v>
      </c>
      <c r="D9" s="23">
        <f>C9/B9</f>
        <v>0.42433964281894987</v>
      </c>
      <c r="E9" s="22">
        <v>11455</v>
      </c>
      <c r="F9" s="23">
        <f>E9/B9</f>
        <v>0.40833422450361817</v>
      </c>
      <c r="G9" s="22">
        <v>2254</v>
      </c>
      <c r="H9" s="23">
        <f t="shared" si="1"/>
        <v>8.0347912879192962E-2</v>
      </c>
      <c r="I9" s="22">
        <v>2440</v>
      </c>
      <c r="J9" s="24">
        <f t="shared" si="2"/>
        <v>8.6978219798239054E-2</v>
      </c>
    </row>
    <row r="10" spans="1:14" ht="15.75" x14ac:dyDescent="0.2">
      <c r="A10" s="15">
        <v>2004</v>
      </c>
      <c r="B10" s="16">
        <f t="shared" si="0"/>
        <v>30280</v>
      </c>
      <c r="C10" s="25">
        <v>27902</v>
      </c>
      <c r="D10" s="25"/>
      <c r="E10" s="25"/>
      <c r="F10" s="18">
        <f>C10/B10</f>
        <v>0.92146631439894322</v>
      </c>
      <c r="G10" s="17">
        <v>2378</v>
      </c>
      <c r="H10" s="18">
        <f t="shared" si="1"/>
        <v>7.8533685601056807E-2</v>
      </c>
      <c r="I10" s="17">
        <v>0</v>
      </c>
      <c r="J10" s="19">
        <f t="shared" si="2"/>
        <v>0</v>
      </c>
    </row>
    <row r="11" spans="1:14" ht="15.75" x14ac:dyDescent="0.2">
      <c r="A11" s="20">
        <v>2005</v>
      </c>
      <c r="B11" s="21">
        <f t="shared" si="0"/>
        <v>28671</v>
      </c>
      <c r="C11" s="26">
        <v>26011</v>
      </c>
      <c r="D11" s="26"/>
      <c r="E11" s="26"/>
      <c r="F11" s="23">
        <f>C11/B11</f>
        <v>0.90722332670642813</v>
      </c>
      <c r="G11" s="22">
        <v>2656</v>
      </c>
      <c r="H11" s="23">
        <f t="shared" si="1"/>
        <v>9.2637159499145472E-2</v>
      </c>
      <c r="I11" s="22">
        <v>4</v>
      </c>
      <c r="J11" s="24">
        <f t="shared" si="2"/>
        <v>1.3951379442642391E-4</v>
      </c>
    </row>
    <row r="12" spans="1:14" ht="15.75" x14ac:dyDescent="0.2">
      <c r="A12" s="15">
        <v>2006</v>
      </c>
      <c r="B12" s="16">
        <f t="shared" si="0"/>
        <v>29844</v>
      </c>
      <c r="C12" s="17">
        <v>15719</v>
      </c>
      <c r="D12" s="18">
        <f t="shared" ref="D12:D17" si="3">C12/B12</f>
        <v>0.52670553545101195</v>
      </c>
      <c r="E12" s="17">
        <v>11021</v>
      </c>
      <c r="F12" s="18">
        <f t="shared" ref="F12:F17" si="4">E12/B12</f>
        <v>0.36928695885270069</v>
      </c>
      <c r="G12" s="17">
        <v>3104</v>
      </c>
      <c r="H12" s="18">
        <f t="shared" si="1"/>
        <v>0.10400750569628736</v>
      </c>
      <c r="I12" s="17">
        <v>0</v>
      </c>
      <c r="J12" s="19">
        <f t="shared" si="2"/>
        <v>0</v>
      </c>
    </row>
    <row r="13" spans="1:14" ht="15.75" x14ac:dyDescent="0.2">
      <c r="A13" s="20">
        <v>2007</v>
      </c>
      <c r="B13" s="21">
        <f t="shared" si="0"/>
        <v>33212</v>
      </c>
      <c r="C13" s="22">
        <v>17220</v>
      </c>
      <c r="D13" s="23">
        <f t="shared" si="3"/>
        <v>0.51848729374924729</v>
      </c>
      <c r="E13" s="22">
        <v>12304</v>
      </c>
      <c r="F13" s="23">
        <f t="shared" si="4"/>
        <v>0.37046850535950859</v>
      </c>
      <c r="G13" s="22">
        <v>3688</v>
      </c>
      <c r="H13" s="23">
        <f t="shared" si="1"/>
        <v>0.11104420089124413</v>
      </c>
      <c r="I13" s="22">
        <v>0</v>
      </c>
      <c r="J13" s="24">
        <f t="shared" si="2"/>
        <v>0</v>
      </c>
    </row>
    <row r="14" spans="1:14" ht="15.75" x14ac:dyDescent="0.2">
      <c r="A14" s="15">
        <v>2008</v>
      </c>
      <c r="B14" s="16">
        <f t="shared" si="0"/>
        <v>45144</v>
      </c>
      <c r="C14" s="17">
        <v>23210</v>
      </c>
      <c r="D14" s="18">
        <f t="shared" si="3"/>
        <v>0.51413255360623777</v>
      </c>
      <c r="E14" s="17">
        <v>16555</v>
      </c>
      <c r="F14" s="18">
        <f t="shared" si="4"/>
        <v>0.36671539961013644</v>
      </c>
      <c r="G14" s="17">
        <v>5379</v>
      </c>
      <c r="H14" s="18">
        <f t="shared" si="1"/>
        <v>0.11915204678362573</v>
      </c>
      <c r="I14" s="17">
        <v>0</v>
      </c>
      <c r="J14" s="19">
        <f t="shared" si="2"/>
        <v>0</v>
      </c>
    </row>
    <row r="15" spans="1:14" ht="15.75" x14ac:dyDescent="0.2">
      <c r="A15" s="20">
        <v>2009</v>
      </c>
      <c r="B15" s="21">
        <f t="shared" si="0"/>
        <v>40882</v>
      </c>
      <c r="C15" s="22">
        <v>21782</v>
      </c>
      <c r="D15" s="23">
        <f t="shared" si="3"/>
        <v>0.53280172202925491</v>
      </c>
      <c r="E15" s="22">
        <v>14831</v>
      </c>
      <c r="F15" s="23">
        <f t="shared" si="4"/>
        <v>0.36277579374785968</v>
      </c>
      <c r="G15" s="22">
        <v>4269</v>
      </c>
      <c r="H15" s="23">
        <f t="shared" si="1"/>
        <v>0.10442248422288537</v>
      </c>
      <c r="I15" s="22">
        <v>0</v>
      </c>
      <c r="J15" s="24">
        <f t="shared" si="2"/>
        <v>0</v>
      </c>
    </row>
    <row r="16" spans="1:14" ht="15.75" x14ac:dyDescent="0.2">
      <c r="A16" s="15">
        <v>2010</v>
      </c>
      <c r="B16" s="27">
        <f t="shared" si="0"/>
        <v>43159</v>
      </c>
      <c r="C16" s="28">
        <v>22598</v>
      </c>
      <c r="D16" s="18">
        <f t="shared" si="3"/>
        <v>0.52359878588475173</v>
      </c>
      <c r="E16" s="28">
        <v>16225</v>
      </c>
      <c r="F16" s="18">
        <f t="shared" si="4"/>
        <v>0.3759354943349012</v>
      </c>
      <c r="G16" s="28">
        <v>4336</v>
      </c>
      <c r="H16" s="18">
        <f t="shared" si="1"/>
        <v>0.10046571978034709</v>
      </c>
      <c r="I16" s="28">
        <v>0</v>
      </c>
      <c r="J16" s="19">
        <f t="shared" si="2"/>
        <v>0</v>
      </c>
    </row>
    <row r="17" spans="1:10" ht="15.75" x14ac:dyDescent="0.2">
      <c r="A17" s="20">
        <v>2011</v>
      </c>
      <c r="B17" s="21">
        <f t="shared" si="0"/>
        <v>41084</v>
      </c>
      <c r="C17" s="22">
        <v>20776</v>
      </c>
      <c r="D17" s="23">
        <f t="shared" si="3"/>
        <v>0.50569564794080424</v>
      </c>
      <c r="E17" s="22">
        <v>15672</v>
      </c>
      <c r="F17" s="23">
        <f t="shared" si="4"/>
        <v>0.3814623697789894</v>
      </c>
      <c r="G17" s="22">
        <v>4636</v>
      </c>
      <c r="H17" s="23">
        <f t="shared" si="1"/>
        <v>0.11284198228020641</v>
      </c>
      <c r="I17" s="22">
        <v>0</v>
      </c>
      <c r="J17" s="24">
        <f t="shared" si="2"/>
        <v>0</v>
      </c>
    </row>
    <row r="18" spans="1:10" ht="15.75" x14ac:dyDescent="0.2">
      <c r="A18" s="15">
        <v>2012</v>
      </c>
      <c r="B18" s="27">
        <f>C18+E18+G18+I18</f>
        <v>42537</v>
      </c>
      <c r="C18" s="17">
        <v>21124</v>
      </c>
      <c r="D18" s="18">
        <f>C18/B18</f>
        <v>0.49660295742530031</v>
      </c>
      <c r="E18" s="17">
        <v>16191</v>
      </c>
      <c r="F18" s="18">
        <f>E18/B18</f>
        <v>0.38063333098243884</v>
      </c>
      <c r="G18" s="17">
        <v>5222</v>
      </c>
      <c r="H18" s="18">
        <f>G18/B18</f>
        <v>0.12276371159226085</v>
      </c>
      <c r="I18" s="17">
        <v>0</v>
      </c>
      <c r="J18" s="19">
        <f t="shared" si="2"/>
        <v>0</v>
      </c>
    </row>
    <row r="19" spans="1:10" ht="15.75" x14ac:dyDescent="0.2">
      <c r="A19" s="20">
        <v>2013</v>
      </c>
      <c r="B19" s="21">
        <f>C19+E19+G19+I19</f>
        <v>49138</v>
      </c>
      <c r="C19" s="22">
        <v>24549</v>
      </c>
      <c r="D19" s="23">
        <f>C19/B19</f>
        <v>0.49959298302739225</v>
      </c>
      <c r="E19" s="22">
        <v>19039</v>
      </c>
      <c r="F19" s="23">
        <f>E19/B19</f>
        <v>0.387459807073955</v>
      </c>
      <c r="G19" s="22">
        <v>5550</v>
      </c>
      <c r="H19" s="23">
        <f>G19/B19</f>
        <v>0.11294720989865277</v>
      </c>
      <c r="I19" s="22">
        <v>0</v>
      </c>
      <c r="J19" s="24">
        <f t="shared" si="2"/>
        <v>0</v>
      </c>
    </row>
    <row r="20" spans="1:10" ht="15.75" x14ac:dyDescent="0.2">
      <c r="A20" s="15" t="s">
        <v>11</v>
      </c>
      <c r="B20" s="27">
        <f>C20+E20+G20+I20</f>
        <v>12575</v>
      </c>
      <c r="C20" s="17">
        <v>6434</v>
      </c>
      <c r="D20" s="18">
        <f>C20/B20</f>
        <v>0.51165009940357853</v>
      </c>
      <c r="E20" s="17">
        <v>4836</v>
      </c>
      <c r="F20" s="18">
        <f>E20/B20</f>
        <v>0.38457256461232603</v>
      </c>
      <c r="G20" s="17">
        <v>1305</v>
      </c>
      <c r="H20" s="18">
        <f>G20/B20</f>
        <v>0.10377733598409543</v>
      </c>
      <c r="I20" s="17">
        <v>0</v>
      </c>
      <c r="J20" s="19">
        <f t="shared" si="2"/>
        <v>0</v>
      </c>
    </row>
    <row r="21" spans="1:10" ht="16.5" thickBot="1" x14ac:dyDescent="0.25">
      <c r="A21" s="29" t="s">
        <v>4</v>
      </c>
      <c r="B21" s="30">
        <f>SUM(B8:B20)</f>
        <v>454338</v>
      </c>
      <c r="C21" s="31">
        <f>SUM(C8:C9)+SUM(E8:E9)+SUM(C10:E11)+SUM(C12:C20,E12:E20)</f>
        <v>403546</v>
      </c>
      <c r="D21" s="31"/>
      <c r="E21" s="31"/>
      <c r="F21" s="31"/>
      <c r="G21" s="31">
        <f>SUM(G8:G20)</f>
        <v>47971</v>
      </c>
      <c r="H21" s="31"/>
      <c r="I21" s="31">
        <f>SUM(I8:I20)</f>
        <v>2821</v>
      </c>
      <c r="J21" s="31"/>
    </row>
    <row r="22" spans="1:10" s="35" customFormat="1" ht="16.5" thickBot="1" x14ac:dyDescent="0.25">
      <c r="A22" s="32" t="s">
        <v>7</v>
      </c>
      <c r="B22" s="33">
        <f>B21/B21</f>
        <v>1</v>
      </c>
      <c r="C22" s="34">
        <f>C21/B21</f>
        <v>0.88820657748196274</v>
      </c>
      <c r="D22" s="34"/>
      <c r="E22" s="34"/>
      <c r="F22" s="34"/>
      <c r="G22" s="34">
        <f>G21/B21</f>
        <v>0.10558438871500953</v>
      </c>
      <c r="H22" s="34"/>
      <c r="I22" s="34">
        <f>I21/B21</f>
        <v>6.2090338030277017E-3</v>
      </c>
      <c r="J22" s="34"/>
    </row>
    <row r="23" spans="1:10" x14ac:dyDescent="0.2">
      <c r="A23" s="36" t="s">
        <v>12</v>
      </c>
      <c r="B23" s="37"/>
    </row>
    <row r="24" spans="1:10" x14ac:dyDescent="0.2">
      <c r="A24" s="38" t="s">
        <v>13</v>
      </c>
    </row>
    <row r="25" spans="1:10" ht="9" customHeight="1" x14ac:dyDescent="0.2">
      <c r="A25" s="36"/>
    </row>
    <row r="26" spans="1:10" ht="9.75" customHeight="1" x14ac:dyDescent="0.2">
      <c r="A26" s="36"/>
      <c r="B26" s="39"/>
    </row>
    <row r="27" spans="1:10" ht="9.75" customHeight="1" x14ac:dyDescent="0.2">
      <c r="A27" s="40" t="s">
        <v>14</v>
      </c>
      <c r="B27" s="41"/>
    </row>
    <row r="28" spans="1:10" ht="9.75" customHeight="1" x14ac:dyDescent="0.2">
      <c r="A28" s="40" t="s">
        <v>15</v>
      </c>
      <c r="B28" s="41"/>
    </row>
  </sheetData>
  <mergeCells count="14">
    <mergeCell ref="C10:E10"/>
    <mergeCell ref="C11:E11"/>
    <mergeCell ref="C21:F21"/>
    <mergeCell ref="G21:H21"/>
    <mergeCell ref="I21:J21"/>
    <mergeCell ref="C22:F22"/>
    <mergeCell ref="G22:H22"/>
    <mergeCell ref="I22:J22"/>
    <mergeCell ref="A1:J1"/>
    <mergeCell ref="A3:J3"/>
    <mergeCell ref="A4:J4"/>
    <mergeCell ref="A6:A7"/>
    <mergeCell ref="B6:B7"/>
    <mergeCell ref="C6:J6"/>
  </mergeCells>
  <printOptions horizontalCentered="1"/>
  <pageMargins left="0.74803149606299213" right="0.59055118110236227" top="0.59055118110236227" bottom="0.31496062992125984" header="0" footer="0"/>
  <pageSetup paperSize="9" scale="7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4.1.2 </vt:lpstr>
      <vt:lpstr>'4.1.2 '!Área_de_impresión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dgalvez</dc:creator>
  <cp:lastModifiedBy>dgalvez</cp:lastModifiedBy>
  <dcterms:created xsi:type="dcterms:W3CDTF">2014-04-09T17:08:15Z</dcterms:created>
  <dcterms:modified xsi:type="dcterms:W3CDTF">2014-04-09T17:09:43Z</dcterms:modified>
</cp:coreProperties>
</file>