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7680"/>
  </bookViews>
  <sheets>
    <sheet name="3.2.1" sheetId="1" r:id="rId1"/>
  </sheets>
  <definedNames>
    <definedName name="_xlnm._FilterDatabase" localSheetId="0" hidden="1">'3.2.1'!$A$8:$O$8</definedName>
    <definedName name="_xlnm.Print_Area" localSheetId="0">'3.2.1'!$A$1:$O$41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24519"/>
</workbook>
</file>

<file path=xl/calcChain.xml><?xml version="1.0" encoding="utf-8"?>
<calcChain xmlns="http://schemas.openxmlformats.org/spreadsheetml/2006/main">
  <c r="L36" i="1"/>
  <c r="J36"/>
  <c r="F36"/>
  <c r="G36" s="1"/>
  <c r="D36"/>
  <c r="M34"/>
  <c r="K34"/>
  <c r="I34"/>
  <c r="E34"/>
  <c r="C34"/>
  <c r="G34" s="1"/>
  <c r="I33"/>
  <c r="K33" s="1"/>
  <c r="G33"/>
  <c r="C33"/>
  <c r="E33" s="1"/>
  <c r="M32"/>
  <c r="K32"/>
  <c r="I32"/>
  <c r="E32"/>
  <c r="C32"/>
  <c r="G32" s="1"/>
  <c r="I31"/>
  <c r="K31" s="1"/>
  <c r="G31"/>
  <c r="C31"/>
  <c r="E31" s="1"/>
  <c r="M30"/>
  <c r="K30"/>
  <c r="I30"/>
  <c r="E30"/>
  <c r="C30"/>
  <c r="G30" s="1"/>
  <c r="I29"/>
  <c r="K29" s="1"/>
  <c r="G29"/>
  <c r="C29"/>
  <c r="E29" s="1"/>
  <c r="M28"/>
  <c r="K28"/>
  <c r="I28"/>
  <c r="E28"/>
  <c r="C28"/>
  <c r="G28" s="1"/>
  <c r="I27"/>
  <c r="K27" s="1"/>
  <c r="G27"/>
  <c r="C27"/>
  <c r="E27" s="1"/>
  <c r="M26"/>
  <c r="K26"/>
  <c r="I26"/>
  <c r="E26"/>
  <c r="C26"/>
  <c r="G26" s="1"/>
  <c r="I25"/>
  <c r="K25" s="1"/>
  <c r="G25"/>
  <c r="C25"/>
  <c r="E25" s="1"/>
  <c r="M24"/>
  <c r="K24"/>
  <c r="I24"/>
  <c r="E24"/>
  <c r="C24"/>
  <c r="G24" s="1"/>
  <c r="I23"/>
  <c r="K23" s="1"/>
  <c r="G23"/>
  <c r="C23"/>
  <c r="E23" s="1"/>
  <c r="M22"/>
  <c r="K22"/>
  <c r="I22"/>
  <c r="E22"/>
  <c r="C22"/>
  <c r="G22" s="1"/>
  <c r="I21"/>
  <c r="K21" s="1"/>
  <c r="G21"/>
  <c r="C21"/>
  <c r="E21" s="1"/>
  <c r="M20"/>
  <c r="K20"/>
  <c r="I20"/>
  <c r="E20"/>
  <c r="C20"/>
  <c r="G20" s="1"/>
  <c r="I19"/>
  <c r="K19" s="1"/>
  <c r="G19"/>
  <c r="C19"/>
  <c r="E19" s="1"/>
  <c r="M18"/>
  <c r="K18"/>
  <c r="I18"/>
  <c r="E18"/>
  <c r="C18"/>
  <c r="G18" s="1"/>
  <c r="I17"/>
  <c r="K17" s="1"/>
  <c r="G17"/>
  <c r="C17"/>
  <c r="E17" s="1"/>
  <c r="M16"/>
  <c r="K16"/>
  <c r="I16"/>
  <c r="E16"/>
  <c r="C16"/>
  <c r="G16" s="1"/>
  <c r="I15"/>
  <c r="K15" s="1"/>
  <c r="G15"/>
  <c r="C15"/>
  <c r="E15" s="1"/>
  <c r="M14"/>
  <c r="K14"/>
  <c r="I14"/>
  <c r="E14"/>
  <c r="C14"/>
  <c r="G14" s="1"/>
  <c r="I13"/>
  <c r="K13" s="1"/>
  <c r="G13"/>
  <c r="C13"/>
  <c r="E13" s="1"/>
  <c r="M12"/>
  <c r="K12"/>
  <c r="I12"/>
  <c r="E12"/>
  <c r="C12"/>
  <c r="G12" s="1"/>
  <c r="I11"/>
  <c r="K11" s="1"/>
  <c r="G11"/>
  <c r="C11"/>
  <c r="E11" s="1"/>
  <c r="M10"/>
  <c r="K10"/>
  <c r="I10"/>
  <c r="E10"/>
  <c r="C10"/>
  <c r="G10" s="1"/>
  <c r="I9"/>
  <c r="K9" s="1"/>
  <c r="G9"/>
  <c r="C9"/>
  <c r="C36" s="1"/>
  <c r="E36" s="1"/>
  <c r="E9" l="1"/>
  <c r="M9"/>
  <c r="M11"/>
  <c r="M13"/>
  <c r="M15"/>
  <c r="M17"/>
  <c r="M19"/>
  <c r="M21"/>
  <c r="M23"/>
  <c r="M25"/>
  <c r="M27"/>
  <c r="M29"/>
  <c r="M31"/>
  <c r="M33"/>
  <c r="I36"/>
  <c r="K36" s="1"/>
  <c r="M36" l="1"/>
</calcChain>
</file>

<file path=xl/sharedStrings.xml><?xml version="1.0" encoding="utf-8"?>
<sst xmlns="http://schemas.openxmlformats.org/spreadsheetml/2006/main" count="49" uniqueCount="44">
  <si>
    <t>Cuadro N° 3.2.1</t>
  </si>
  <si>
    <t xml:space="preserve">PERSONAS AFECTADAS POR VIOLENCIA FAMILIAR Y SEXUAL ATENDIDAS POR EL PNCVFS,  SEGÚN REGIÓN, SEXO DE LA VÍCTIMA Y TIPO DE VIOLENCIA </t>
  </si>
  <si>
    <t>Período : Enero a Marzo 2015 (Preliminar)</t>
  </si>
  <si>
    <t>N°</t>
  </si>
  <si>
    <t>Región</t>
  </si>
  <si>
    <t>Personas atendidas por violencia familiar y sexual a través de los CEMs, según sexo</t>
  </si>
  <si>
    <t>Personas atendidas por violencia familiar y sexual a través de los CEMs, según tipo de violencia</t>
  </si>
  <si>
    <t>Violencia física y sexual (*) ENDES 2013</t>
  </si>
  <si>
    <t>Total</t>
  </si>
  <si>
    <t>Mujeres</t>
  </si>
  <si>
    <t>%</t>
  </si>
  <si>
    <t>Hombres</t>
  </si>
  <si>
    <t>Violencia familiar</t>
  </si>
  <si>
    <t>Violencia sexual</t>
  </si>
  <si>
    <t>CUSCO</t>
  </si>
  <si>
    <t>JUNIN</t>
  </si>
  <si>
    <t>AYACUCHO</t>
  </si>
  <si>
    <t>APURIMAC</t>
  </si>
  <si>
    <t>PUNO</t>
  </si>
  <si>
    <t>MADRE DE DIOS</t>
  </si>
  <si>
    <t>AREQUIPA</t>
  </si>
  <si>
    <t>ICA</t>
  </si>
  <si>
    <t>AMAZONAS</t>
  </si>
  <si>
    <t>SAN MARTIN</t>
  </si>
  <si>
    <t>UCAYALI</t>
  </si>
  <si>
    <t>HUANCAVELICA</t>
  </si>
  <si>
    <t>LORETO</t>
  </si>
  <si>
    <t>TACNA</t>
  </si>
  <si>
    <t>LAMBAYEQUE</t>
  </si>
  <si>
    <t>MOQUEGUA</t>
  </si>
  <si>
    <t>TUMBES</t>
  </si>
  <si>
    <t>LIMA METROPOLITANA</t>
  </si>
  <si>
    <t>PASCO</t>
  </si>
  <si>
    <t>HUANUCO</t>
  </si>
  <si>
    <t>ANCASH</t>
  </si>
  <si>
    <t>LA LIBERTAD</t>
  </si>
  <si>
    <t>PIURA</t>
  </si>
  <si>
    <t>CAJAMARCA</t>
  </si>
  <si>
    <t>CALLAO**</t>
  </si>
  <si>
    <t>LIMA PROVINCIA**</t>
  </si>
  <si>
    <t>(*) Mujeres alguna vez unidas de 15 a 49 años que han sufrido alguna vez violencia por parte de su esposo o compañero.</t>
  </si>
  <si>
    <t>**Dato no publicado en la ENDES.</t>
  </si>
  <si>
    <t>Fuente: Sistema de Registro de Casos y Atenciones de Violencia Familiar y Sexual del Centro Emergencia Mujer</t>
  </si>
  <si>
    <t>Elaboración : Unidad de Generación de Información y Gestión del Conocimiento - Programa Nacional contra la Violencia Familiar y Sexual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</si>
</sst>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0"/>
      <name val="Arial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FF8080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theme="0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/>
      <top style="medium">
        <color rgb="FFFF8080"/>
      </top>
      <bottom/>
      <diagonal/>
    </border>
    <border>
      <left/>
      <right/>
      <top/>
      <bottom style="medium">
        <color rgb="FFFF8080"/>
      </bottom>
      <diagonal/>
    </border>
    <border>
      <left/>
      <right/>
      <top style="thin">
        <color theme="0"/>
      </top>
      <bottom style="medium">
        <color rgb="FFFF8080"/>
      </bottom>
      <diagonal/>
    </border>
    <border>
      <left/>
      <right style="medium">
        <color rgb="FFFF8080"/>
      </right>
      <top style="medium">
        <color rgb="FFFF8080"/>
      </top>
      <bottom/>
      <diagonal/>
    </border>
    <border>
      <left/>
      <right style="medium">
        <color rgb="FFFF8080"/>
      </right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FF8080"/>
      </right>
      <top style="medium">
        <color rgb="FF969696"/>
      </top>
      <bottom style="medium">
        <color rgb="FF969696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2" applyFont="1" applyFill="1"/>
    <xf numFmtId="0" fontId="4" fillId="2" borderId="0" xfId="2" applyFont="1" applyFill="1" applyAlignment="1">
      <alignment horizontal="centerContinuous"/>
    </xf>
    <xf numFmtId="0" fontId="4" fillId="2" borderId="0" xfId="2" applyFont="1" applyFill="1" applyAlignment="1">
      <alignment horizontal="centerContinuous" vertical="center" wrapText="1"/>
    </xf>
    <xf numFmtId="0" fontId="6" fillId="2" borderId="0" xfId="2" applyFont="1" applyFill="1" applyAlignment="1">
      <alignment horizontal="justify" vertical="center" wrapText="1"/>
    </xf>
    <xf numFmtId="0" fontId="4" fillId="2" borderId="0" xfId="0" applyFont="1" applyFill="1" applyAlignment="1">
      <alignment horizontal="justify" vertical="center" wrapText="1"/>
    </xf>
    <xf numFmtId="0" fontId="4" fillId="2" borderId="0" xfId="2" applyFont="1" applyFill="1" applyAlignment="1">
      <alignment horizontal="center"/>
    </xf>
    <xf numFmtId="0" fontId="7" fillId="2" borderId="0" xfId="2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49" fontId="8" fillId="3" borderId="1" xfId="2" applyNumberFormat="1" applyFont="1" applyFill="1" applyBorder="1" applyAlignment="1">
      <alignment horizontal="center" vertical="center" wrapText="1"/>
    </xf>
    <xf numFmtId="49" fontId="8" fillId="3" borderId="3" xfId="2" applyNumberFormat="1" applyFont="1" applyFill="1" applyBorder="1" applyAlignment="1">
      <alignment horizontal="center" vertical="center" wrapText="1"/>
    </xf>
    <xf numFmtId="49" fontId="8" fillId="3" borderId="2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left" vertical="center" wrapText="1"/>
    </xf>
    <xf numFmtId="3" fontId="7" fillId="0" borderId="0" xfId="2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9" fontId="4" fillId="0" borderId="0" xfId="1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9" fontId="4" fillId="0" borderId="0" xfId="1" applyFont="1" applyFill="1" applyAlignment="1">
      <alignment horizontal="center" vertical="center" wrapText="1"/>
    </xf>
    <xf numFmtId="164" fontId="4" fillId="0" borderId="0" xfId="2" applyNumberFormat="1" applyFont="1" applyFill="1" applyBorder="1" applyAlignment="1">
      <alignment horizontal="center" vertical="center" wrapText="1"/>
    </xf>
    <xf numFmtId="0" fontId="4" fillId="4" borderId="0" xfId="2" applyFont="1" applyFill="1" applyBorder="1" applyAlignment="1">
      <alignment horizontal="center" vertical="center"/>
    </xf>
    <xf numFmtId="0" fontId="10" fillId="4" borderId="5" xfId="4" applyFont="1" applyFill="1" applyBorder="1" applyAlignment="1">
      <alignment horizontal="left" vertical="center" wrapText="1"/>
    </xf>
    <xf numFmtId="3" fontId="7" fillId="4" borderId="0" xfId="2" applyNumberFormat="1" applyFont="1" applyFill="1" applyBorder="1" applyAlignment="1">
      <alignment horizontal="center" vertical="center" wrapText="1"/>
    </xf>
    <xf numFmtId="3" fontId="4" fillId="4" borderId="0" xfId="0" applyNumberFormat="1" applyFont="1" applyFill="1" applyAlignment="1">
      <alignment horizontal="center" vertical="center"/>
    </xf>
    <xf numFmtId="9" fontId="4" fillId="4" borderId="0" xfId="1" applyFont="1" applyFill="1" applyBorder="1" applyAlignment="1">
      <alignment horizontal="center" vertical="center" wrapText="1"/>
    </xf>
    <xf numFmtId="3" fontId="4" fillId="4" borderId="0" xfId="2" applyNumberFormat="1" applyFont="1" applyFill="1" applyBorder="1" applyAlignment="1">
      <alignment horizontal="center" vertical="center" wrapText="1"/>
    </xf>
    <xf numFmtId="9" fontId="4" fillId="4" borderId="0" xfId="1" applyFont="1" applyFill="1" applyAlignment="1">
      <alignment horizontal="center" vertical="center" wrapText="1"/>
    </xf>
    <xf numFmtId="164" fontId="4" fillId="4" borderId="0" xfId="2" applyNumberFormat="1" applyFont="1" applyFill="1" applyBorder="1" applyAlignment="1">
      <alignment horizontal="center" vertical="center" wrapText="1"/>
    </xf>
    <xf numFmtId="0" fontId="4" fillId="5" borderId="0" xfId="2" applyFont="1" applyFill="1"/>
    <xf numFmtId="0" fontId="4" fillId="0" borderId="0" xfId="2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left" vertical="center" wrapText="1"/>
    </xf>
    <xf numFmtId="3" fontId="4" fillId="4" borderId="0" xfId="0" applyNumberFormat="1" applyFont="1" applyFill="1" applyBorder="1" applyAlignment="1">
      <alignment horizontal="center" vertical="center"/>
    </xf>
    <xf numFmtId="0" fontId="4" fillId="6" borderId="0" xfId="2" applyFont="1" applyFill="1" applyBorder="1" applyAlignment="1">
      <alignment horizontal="center" vertical="center"/>
    </xf>
    <xf numFmtId="0" fontId="10" fillId="6" borderId="5" xfId="4" applyFont="1" applyFill="1" applyBorder="1" applyAlignment="1">
      <alignment horizontal="left" vertical="center" wrapText="1"/>
    </xf>
    <xf numFmtId="3" fontId="7" fillId="6" borderId="0" xfId="2" applyNumberFormat="1" applyFont="1" applyFill="1" applyBorder="1" applyAlignment="1">
      <alignment horizontal="center" vertical="center" wrapText="1"/>
    </xf>
    <xf numFmtId="3" fontId="4" fillId="6" borderId="0" xfId="0" applyNumberFormat="1" applyFont="1" applyFill="1" applyAlignment="1">
      <alignment horizontal="center" vertical="center"/>
    </xf>
    <xf numFmtId="9" fontId="4" fillId="6" borderId="0" xfId="1" applyFont="1" applyFill="1" applyBorder="1" applyAlignment="1">
      <alignment horizontal="center" vertical="center" wrapText="1"/>
    </xf>
    <xf numFmtId="3" fontId="4" fillId="6" borderId="0" xfId="2" applyNumberFormat="1" applyFont="1" applyFill="1" applyBorder="1" applyAlignment="1">
      <alignment horizontal="center" vertical="center" wrapText="1"/>
    </xf>
    <xf numFmtId="9" fontId="4" fillId="6" borderId="0" xfId="1" applyFont="1" applyFill="1" applyAlignment="1">
      <alignment horizontal="center" vertical="center" wrapText="1"/>
    </xf>
    <xf numFmtId="164" fontId="4" fillId="6" borderId="0" xfId="2" applyNumberFormat="1" applyFont="1" applyFill="1" applyBorder="1" applyAlignment="1">
      <alignment horizontal="center" vertical="center" wrapText="1"/>
    </xf>
    <xf numFmtId="3" fontId="8" fillId="7" borderId="6" xfId="2" applyNumberFormat="1" applyFont="1" applyFill="1" applyBorder="1" applyAlignment="1">
      <alignment horizontal="center" vertical="center" wrapText="1"/>
    </xf>
    <xf numFmtId="9" fontId="8" fillId="7" borderId="6" xfId="1" applyFont="1" applyFill="1" applyBorder="1" applyAlignment="1">
      <alignment horizontal="center" vertical="center" wrapText="1"/>
    </xf>
    <xf numFmtId="164" fontId="8" fillId="7" borderId="6" xfId="1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3" fontId="7" fillId="8" borderId="0" xfId="2" applyNumberFormat="1" applyFont="1" applyFill="1" applyBorder="1" applyAlignment="1">
      <alignment horizontal="center" vertical="center" wrapText="1"/>
    </xf>
    <xf numFmtId="9" fontId="7" fillId="8" borderId="0" xfId="1" applyFont="1" applyFill="1" applyBorder="1" applyAlignment="1">
      <alignment horizontal="center" vertical="center" wrapText="1"/>
    </xf>
    <xf numFmtId="9" fontId="7" fillId="2" borderId="0" xfId="1" applyFont="1" applyFill="1" applyBorder="1" applyAlignment="1">
      <alignment horizontal="center" vertical="center" wrapText="1"/>
    </xf>
    <xf numFmtId="164" fontId="7" fillId="2" borderId="0" xfId="1" applyNumberFormat="1" applyFont="1" applyFill="1" applyBorder="1" applyAlignment="1">
      <alignment horizontal="center" vertical="center" wrapText="1"/>
    </xf>
    <xf numFmtId="0" fontId="4" fillId="2" borderId="0" xfId="3" applyFont="1" applyFill="1"/>
    <xf numFmtId="0" fontId="4" fillId="2" borderId="0" xfId="2" applyFont="1" applyFill="1" applyAlignment="1">
      <alignment vertical="center" wrapText="1"/>
    </xf>
    <xf numFmtId="0" fontId="7" fillId="8" borderId="0" xfId="0" applyFont="1" applyFill="1" applyAlignment="1">
      <alignment horizontal="left" vertical="center" indent="1"/>
    </xf>
    <xf numFmtId="0" fontId="7" fillId="8" borderId="0" xfId="3" applyFont="1" applyFill="1" applyAlignment="1">
      <alignment vertical="center"/>
    </xf>
    <xf numFmtId="0" fontId="4" fillId="2" borderId="0" xfId="2" applyFont="1" applyFill="1" applyBorder="1" applyAlignment="1">
      <alignment horizontal="centerContinuous" vertical="center" wrapText="1"/>
    </xf>
    <xf numFmtId="0" fontId="4" fillId="2" borderId="0" xfId="2" applyFont="1" applyFill="1" applyProtection="1">
      <protection locked="0"/>
    </xf>
    <xf numFmtId="0" fontId="7" fillId="8" borderId="0" xfId="2" applyFont="1" applyFill="1" applyBorder="1" applyAlignment="1" applyProtection="1">
      <alignment vertical="center" wrapText="1"/>
      <protection locked="0"/>
    </xf>
    <xf numFmtId="0" fontId="7" fillId="8" borderId="0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2" applyFont="1" applyFill="1" applyAlignment="1" applyProtection="1">
      <alignment vertical="center" wrapText="1"/>
      <protection locked="0"/>
    </xf>
    <xf numFmtId="0" fontId="7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8" fillId="7" borderId="6" xfId="2" applyFont="1" applyFill="1" applyBorder="1" applyAlignment="1">
      <alignment horizontal="center" vertical="center" wrapText="1"/>
    </xf>
    <xf numFmtId="0" fontId="8" fillId="7" borderId="7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justify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9" fillId="3" borderId="2" xfId="3" applyFont="1" applyFill="1" applyBorder="1"/>
    <xf numFmtId="49" fontId="8" fillId="3" borderId="1" xfId="2" applyNumberFormat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</cellXfs>
  <cellStyles count="14">
    <cellStyle name="Categoría del Piloto de Datos" xfId="5"/>
    <cellStyle name="Normal" xfId="0" builtinId="0"/>
    <cellStyle name="Normal 2" xfId="3"/>
    <cellStyle name="Normal 3" xfId="6"/>
    <cellStyle name="Normal 4" xfId="7"/>
    <cellStyle name="Normal_Directorio CEMs - agos - 2009 - UGTAI" xfId="2"/>
    <cellStyle name="Normal_Hoja4" xfId="4"/>
    <cellStyle name="Piloto de Datos Ángulo" xfId="8"/>
    <cellStyle name="Piloto de Datos Campo" xfId="9"/>
    <cellStyle name="Piloto de Datos Resultado" xfId="10"/>
    <cellStyle name="Piloto de Datos Título" xfId="11"/>
    <cellStyle name="Piloto de Datos Valor" xfId="12"/>
    <cellStyle name="Porcentual" xfId="1" builtinId="5"/>
    <cellStyle name="Porcentual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../BV%20Marzo%202015.ppt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119062</xdr:colOff>
      <xdr:row>7</xdr:row>
      <xdr:rowOff>0</xdr:rowOff>
    </xdr:from>
    <xdr:to>
      <xdr:col>16</xdr:col>
      <xdr:colOff>256646</xdr:colOff>
      <xdr:row>7</xdr:row>
      <xdr:rowOff>297657</xdr:rowOff>
    </xdr:to>
    <xdr:sp macro="" textlink="">
      <xdr:nvSpPr>
        <xdr:cNvPr id="2" name="Rectángulo 2">
          <a:hlinkClick xmlns:r="http://schemas.openxmlformats.org/officeDocument/2006/relationships" r:id="rId1" tooltip="ppt"/>
        </xdr:cNvPr>
        <xdr:cNvSpPr/>
      </xdr:nvSpPr>
      <xdr:spPr>
        <a:xfrm>
          <a:off x="7620000" y="1583531"/>
          <a:ext cx="899584" cy="29765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Regresar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5"/>
  <sheetViews>
    <sheetView showGridLines="0" tabSelected="1" view="pageBreakPreview" topLeftCell="A5" zoomScale="80" zoomScaleSheetLayoutView="80" workbookViewId="0">
      <selection activeCell="P12" sqref="P12"/>
    </sheetView>
  </sheetViews>
  <sheetFormatPr baseColWidth="10" defaultRowHeight="12.75"/>
  <cols>
    <col min="1" max="1" width="4.7109375" style="2" customWidth="1"/>
    <col min="2" max="2" width="19.7109375" style="2" customWidth="1"/>
    <col min="3" max="3" width="8.42578125" style="2" customWidth="1"/>
    <col min="4" max="4" width="8.140625" style="2" customWidth="1"/>
    <col min="5" max="5" width="5.7109375" style="2" customWidth="1"/>
    <col min="6" max="6" width="8.140625" style="2" customWidth="1"/>
    <col min="7" max="7" width="5.7109375" style="2" customWidth="1"/>
    <col min="8" max="8" width="1.140625" style="2" customWidth="1"/>
    <col min="9" max="9" width="8.42578125" style="2" customWidth="1"/>
    <col min="10" max="10" width="9.42578125" style="2" customWidth="1"/>
    <col min="11" max="11" width="5.7109375" style="2" customWidth="1"/>
    <col min="12" max="12" width="9.85546875" style="2" customWidth="1"/>
    <col min="13" max="13" width="5.7109375" style="2" customWidth="1"/>
    <col min="14" max="14" width="1.140625" style="2" customWidth="1"/>
    <col min="15" max="15" width="10.7109375" style="2" customWidth="1"/>
    <col min="16" max="16384" width="11.42578125" style="2"/>
  </cols>
  <sheetData>
    <row r="1" spans="1:15" ht="18.75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6" customHeight="1"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39.75" customHeight="1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ht="6" customHeight="1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7"/>
      <c r="O4" s="3"/>
    </row>
    <row r="5" spans="1:15" ht="13.5" customHeight="1">
      <c r="A5" s="8" t="s">
        <v>2</v>
      </c>
      <c r="C5" s="9"/>
      <c r="D5" s="9"/>
      <c r="E5" s="9"/>
      <c r="F5" s="9"/>
      <c r="G5" s="9"/>
      <c r="H5" s="9"/>
      <c r="I5" s="9"/>
      <c r="J5" s="9"/>
      <c r="K5" s="9"/>
      <c r="L5" s="9"/>
      <c r="M5" s="7"/>
      <c r="N5" s="7"/>
      <c r="O5" s="3"/>
    </row>
    <row r="6" spans="1:15" ht="5.25" customHeight="1" thickBot="1"/>
    <row r="7" spans="1:15" ht="36.75" customHeight="1">
      <c r="A7" s="62" t="s">
        <v>3</v>
      </c>
      <c r="B7" s="62" t="s">
        <v>4</v>
      </c>
      <c r="C7" s="64" t="s">
        <v>5</v>
      </c>
      <c r="D7" s="64"/>
      <c r="E7" s="64"/>
      <c r="F7" s="64"/>
      <c r="G7" s="64"/>
      <c r="H7" s="10"/>
      <c r="I7" s="64" t="s">
        <v>6</v>
      </c>
      <c r="J7" s="64"/>
      <c r="K7" s="64"/>
      <c r="L7" s="64"/>
      <c r="M7" s="64"/>
      <c r="N7" s="10"/>
      <c r="O7" s="62" t="s">
        <v>7</v>
      </c>
    </row>
    <row r="8" spans="1:15" ht="27.75" customHeight="1" thickBot="1">
      <c r="A8" s="63"/>
      <c r="B8" s="63"/>
      <c r="C8" s="11" t="s">
        <v>8</v>
      </c>
      <c r="D8" s="11" t="s">
        <v>9</v>
      </c>
      <c r="E8" s="11" t="s">
        <v>10</v>
      </c>
      <c r="F8" s="11" t="s">
        <v>11</v>
      </c>
      <c r="G8" s="11" t="s">
        <v>10</v>
      </c>
      <c r="H8" s="12"/>
      <c r="I8" s="11" t="s">
        <v>8</v>
      </c>
      <c r="J8" s="11" t="s">
        <v>12</v>
      </c>
      <c r="K8" s="11" t="s">
        <v>10</v>
      </c>
      <c r="L8" s="11" t="s">
        <v>13</v>
      </c>
      <c r="M8" s="11" t="s">
        <v>10</v>
      </c>
      <c r="N8" s="12"/>
      <c r="O8" s="65"/>
    </row>
    <row r="9" spans="1:15" ht="18.75" customHeight="1">
      <c r="A9" s="13">
        <v>1</v>
      </c>
      <c r="B9" s="14" t="s">
        <v>14</v>
      </c>
      <c r="C9" s="15">
        <f t="shared" ref="C9:C34" si="0">D9+F9</f>
        <v>1021</v>
      </c>
      <c r="D9" s="16">
        <v>914</v>
      </c>
      <c r="E9" s="17">
        <f t="shared" ref="E9:E34" si="1">D9/C9</f>
        <v>0.89520078354554355</v>
      </c>
      <c r="F9" s="16">
        <v>107</v>
      </c>
      <c r="G9" s="17">
        <f t="shared" ref="G9:G34" si="2">F9/C9</f>
        <v>0.10479921645445642</v>
      </c>
      <c r="H9" s="18"/>
      <c r="I9" s="15">
        <f t="shared" ref="I9:I34" si="3">J9+L9</f>
        <v>1021</v>
      </c>
      <c r="J9" s="16">
        <v>962</v>
      </c>
      <c r="K9" s="17">
        <f t="shared" ref="K9:K34" si="4">J9/I9</f>
        <v>0.94221351616062687</v>
      </c>
      <c r="L9" s="16">
        <v>59</v>
      </c>
      <c r="M9" s="19">
        <f t="shared" ref="M9:M34" si="5">L9/I9</f>
        <v>5.7786483839373161E-2</v>
      </c>
      <c r="N9" s="19"/>
      <c r="O9" s="20">
        <v>0.53700000000000003</v>
      </c>
    </row>
    <row r="10" spans="1:15" s="29" customFormat="1" ht="18.75" customHeight="1">
      <c r="A10" s="21">
        <v>2</v>
      </c>
      <c r="B10" s="22" t="s">
        <v>15</v>
      </c>
      <c r="C10" s="23">
        <f t="shared" si="0"/>
        <v>1111</v>
      </c>
      <c r="D10" s="24">
        <v>907</v>
      </c>
      <c r="E10" s="25">
        <f t="shared" si="1"/>
        <v>0.81638163816381637</v>
      </c>
      <c r="F10" s="24">
        <v>204</v>
      </c>
      <c r="G10" s="25">
        <f t="shared" si="2"/>
        <v>0.18361836183618363</v>
      </c>
      <c r="H10" s="26"/>
      <c r="I10" s="23">
        <f t="shared" si="3"/>
        <v>1111</v>
      </c>
      <c r="J10" s="24">
        <v>1011</v>
      </c>
      <c r="K10" s="25">
        <f t="shared" si="4"/>
        <v>0.90999099909990999</v>
      </c>
      <c r="L10" s="24">
        <v>100</v>
      </c>
      <c r="M10" s="27">
        <f t="shared" si="5"/>
        <v>9.0009000900090008E-2</v>
      </c>
      <c r="N10" s="27"/>
      <c r="O10" s="28">
        <v>0.501</v>
      </c>
    </row>
    <row r="11" spans="1:15" ht="18.75" customHeight="1">
      <c r="A11" s="30">
        <v>3</v>
      </c>
      <c r="B11" s="31" t="s">
        <v>16</v>
      </c>
      <c r="C11" s="15">
        <f t="shared" si="0"/>
        <v>531</v>
      </c>
      <c r="D11" s="16">
        <v>464</v>
      </c>
      <c r="E11" s="17">
        <f t="shared" si="1"/>
        <v>0.87382297551789079</v>
      </c>
      <c r="F11" s="16">
        <v>67</v>
      </c>
      <c r="G11" s="17">
        <f t="shared" si="2"/>
        <v>0.12617702448210924</v>
      </c>
      <c r="H11" s="18"/>
      <c r="I11" s="15">
        <f t="shared" si="3"/>
        <v>531</v>
      </c>
      <c r="J11" s="16">
        <v>492</v>
      </c>
      <c r="K11" s="17">
        <f t="shared" si="4"/>
        <v>0.92655367231638419</v>
      </c>
      <c r="L11" s="16">
        <v>39</v>
      </c>
      <c r="M11" s="19">
        <f t="shared" si="5"/>
        <v>7.3446327683615822E-2</v>
      </c>
      <c r="N11" s="19"/>
      <c r="O11" s="20">
        <v>0.497</v>
      </c>
    </row>
    <row r="12" spans="1:15" s="29" customFormat="1" ht="18.75" customHeight="1">
      <c r="A12" s="21">
        <v>4</v>
      </c>
      <c r="B12" s="22" t="s">
        <v>17</v>
      </c>
      <c r="C12" s="23">
        <f t="shared" si="0"/>
        <v>337</v>
      </c>
      <c r="D12" s="24">
        <v>273</v>
      </c>
      <c r="E12" s="25">
        <f t="shared" si="1"/>
        <v>0.81008902077151335</v>
      </c>
      <c r="F12" s="24">
        <v>64</v>
      </c>
      <c r="G12" s="25">
        <f t="shared" si="2"/>
        <v>0.18991097922848665</v>
      </c>
      <c r="H12" s="26"/>
      <c r="I12" s="23">
        <f t="shared" si="3"/>
        <v>337</v>
      </c>
      <c r="J12" s="24">
        <v>319</v>
      </c>
      <c r="K12" s="25">
        <f t="shared" si="4"/>
        <v>0.94658753709198817</v>
      </c>
      <c r="L12" s="24">
        <v>18</v>
      </c>
      <c r="M12" s="27">
        <f t="shared" si="5"/>
        <v>5.3412462908011868E-2</v>
      </c>
      <c r="N12" s="27"/>
      <c r="O12" s="28">
        <v>0.45800000000000002</v>
      </c>
    </row>
    <row r="13" spans="1:15" ht="18.75" customHeight="1">
      <c r="A13" s="30">
        <v>5</v>
      </c>
      <c r="B13" s="31" t="s">
        <v>18</v>
      </c>
      <c r="C13" s="15">
        <f t="shared" si="0"/>
        <v>785</v>
      </c>
      <c r="D13" s="16">
        <v>713</v>
      </c>
      <c r="E13" s="17">
        <f t="shared" si="1"/>
        <v>0.90828025477707008</v>
      </c>
      <c r="F13" s="16">
        <v>72</v>
      </c>
      <c r="G13" s="17">
        <f t="shared" si="2"/>
        <v>9.171974522292993E-2</v>
      </c>
      <c r="H13" s="18"/>
      <c r="I13" s="15">
        <f t="shared" si="3"/>
        <v>785</v>
      </c>
      <c r="J13" s="16">
        <v>763</v>
      </c>
      <c r="K13" s="17">
        <f t="shared" si="4"/>
        <v>0.97197452229299364</v>
      </c>
      <c r="L13" s="16">
        <v>22</v>
      </c>
      <c r="M13" s="19">
        <f t="shared" si="5"/>
        <v>2.802547770700637E-2</v>
      </c>
      <c r="N13" s="19"/>
      <c r="O13" s="20">
        <v>0.443</v>
      </c>
    </row>
    <row r="14" spans="1:15" s="29" customFormat="1" ht="18.75" customHeight="1">
      <c r="A14" s="21">
        <v>6</v>
      </c>
      <c r="B14" s="22" t="s">
        <v>19</v>
      </c>
      <c r="C14" s="23">
        <f t="shared" si="0"/>
        <v>119</v>
      </c>
      <c r="D14" s="32">
        <v>107</v>
      </c>
      <c r="E14" s="25">
        <f t="shared" si="1"/>
        <v>0.89915966386554624</v>
      </c>
      <c r="F14" s="32">
        <v>12</v>
      </c>
      <c r="G14" s="25">
        <f t="shared" si="2"/>
        <v>0.10084033613445378</v>
      </c>
      <c r="H14" s="26"/>
      <c r="I14" s="23">
        <f t="shared" si="3"/>
        <v>119</v>
      </c>
      <c r="J14" s="24">
        <v>102</v>
      </c>
      <c r="K14" s="25">
        <f t="shared" si="4"/>
        <v>0.8571428571428571</v>
      </c>
      <c r="L14" s="24">
        <v>17</v>
      </c>
      <c r="M14" s="25">
        <f t="shared" si="5"/>
        <v>0.14285714285714285</v>
      </c>
      <c r="N14" s="25"/>
      <c r="O14" s="28">
        <v>0.42799999999999999</v>
      </c>
    </row>
    <row r="15" spans="1:15" ht="18.75" customHeight="1">
      <c r="A15" s="30">
        <v>7</v>
      </c>
      <c r="B15" s="31" t="s">
        <v>20</v>
      </c>
      <c r="C15" s="15">
        <f t="shared" si="0"/>
        <v>663</v>
      </c>
      <c r="D15" s="16">
        <v>591</v>
      </c>
      <c r="E15" s="17">
        <f t="shared" si="1"/>
        <v>0.89140271493212675</v>
      </c>
      <c r="F15" s="16">
        <v>72</v>
      </c>
      <c r="G15" s="17">
        <f t="shared" si="2"/>
        <v>0.10859728506787331</v>
      </c>
      <c r="H15" s="18"/>
      <c r="I15" s="15">
        <f t="shared" si="3"/>
        <v>663</v>
      </c>
      <c r="J15" s="16">
        <v>586</v>
      </c>
      <c r="K15" s="17">
        <f t="shared" si="4"/>
        <v>0.88386123680241324</v>
      </c>
      <c r="L15" s="16">
        <v>77</v>
      </c>
      <c r="M15" s="19">
        <f t="shared" si="5"/>
        <v>0.11613876319758673</v>
      </c>
      <c r="N15" s="19"/>
      <c r="O15" s="20">
        <v>0.41299999999999998</v>
      </c>
    </row>
    <row r="16" spans="1:15" s="29" customFormat="1" ht="18.75" customHeight="1">
      <c r="A16" s="21">
        <v>8</v>
      </c>
      <c r="B16" s="22" t="s">
        <v>21</v>
      </c>
      <c r="C16" s="23">
        <f t="shared" si="0"/>
        <v>644</v>
      </c>
      <c r="D16" s="24">
        <v>502</v>
      </c>
      <c r="E16" s="25">
        <f t="shared" si="1"/>
        <v>0.77950310559006208</v>
      </c>
      <c r="F16" s="24">
        <v>142</v>
      </c>
      <c r="G16" s="25">
        <f t="shared" si="2"/>
        <v>0.22049689440993789</v>
      </c>
      <c r="H16" s="26"/>
      <c r="I16" s="23">
        <f t="shared" si="3"/>
        <v>644</v>
      </c>
      <c r="J16" s="24">
        <v>585</v>
      </c>
      <c r="K16" s="25">
        <f t="shared" si="4"/>
        <v>0.90838509316770188</v>
      </c>
      <c r="L16" s="24">
        <v>59</v>
      </c>
      <c r="M16" s="27">
        <f t="shared" si="5"/>
        <v>9.1614906832298143E-2</v>
      </c>
      <c r="N16" s="27"/>
      <c r="O16" s="28">
        <v>0.39100000000000001</v>
      </c>
    </row>
    <row r="17" spans="1:15" ht="18.75" customHeight="1">
      <c r="A17" s="30">
        <v>9</v>
      </c>
      <c r="B17" s="31" t="s">
        <v>22</v>
      </c>
      <c r="C17" s="15">
        <f t="shared" si="0"/>
        <v>215</v>
      </c>
      <c r="D17" s="16">
        <v>180</v>
      </c>
      <c r="E17" s="17">
        <f t="shared" si="1"/>
        <v>0.83720930232558144</v>
      </c>
      <c r="F17" s="16">
        <v>35</v>
      </c>
      <c r="G17" s="17">
        <f t="shared" si="2"/>
        <v>0.16279069767441862</v>
      </c>
      <c r="H17" s="18"/>
      <c r="I17" s="15">
        <f t="shared" si="3"/>
        <v>215</v>
      </c>
      <c r="J17" s="16">
        <v>188</v>
      </c>
      <c r="K17" s="17">
        <f t="shared" si="4"/>
        <v>0.87441860465116283</v>
      </c>
      <c r="L17" s="16">
        <v>27</v>
      </c>
      <c r="M17" s="19">
        <f t="shared" si="5"/>
        <v>0.12558139534883722</v>
      </c>
      <c r="N17" s="19"/>
      <c r="O17" s="20">
        <v>0.38400000000000001</v>
      </c>
    </row>
    <row r="18" spans="1:15" s="29" customFormat="1" ht="18.75" customHeight="1">
      <c r="A18" s="21">
        <v>10</v>
      </c>
      <c r="B18" s="22" t="s">
        <v>23</v>
      </c>
      <c r="C18" s="23">
        <f t="shared" si="0"/>
        <v>574</v>
      </c>
      <c r="D18" s="24">
        <v>480</v>
      </c>
      <c r="E18" s="25">
        <f t="shared" si="1"/>
        <v>0.83623693379790942</v>
      </c>
      <c r="F18" s="24">
        <v>94</v>
      </c>
      <c r="G18" s="25">
        <f t="shared" si="2"/>
        <v>0.16376306620209058</v>
      </c>
      <c r="H18" s="26"/>
      <c r="I18" s="23">
        <f t="shared" si="3"/>
        <v>574</v>
      </c>
      <c r="J18" s="24">
        <v>525</v>
      </c>
      <c r="K18" s="25">
        <f t="shared" si="4"/>
        <v>0.91463414634146345</v>
      </c>
      <c r="L18" s="24">
        <v>49</v>
      </c>
      <c r="M18" s="27">
        <f t="shared" si="5"/>
        <v>8.5365853658536592E-2</v>
      </c>
      <c r="N18" s="27"/>
      <c r="O18" s="28">
        <v>0.38400000000000001</v>
      </c>
    </row>
    <row r="19" spans="1:15" ht="18.75" customHeight="1">
      <c r="A19" s="30">
        <v>11</v>
      </c>
      <c r="B19" s="31" t="s">
        <v>24</v>
      </c>
      <c r="C19" s="15">
        <f t="shared" si="0"/>
        <v>153</v>
      </c>
      <c r="D19" s="16">
        <v>140</v>
      </c>
      <c r="E19" s="17">
        <f t="shared" si="1"/>
        <v>0.91503267973856206</v>
      </c>
      <c r="F19" s="16">
        <v>13</v>
      </c>
      <c r="G19" s="17">
        <f t="shared" si="2"/>
        <v>8.4967320261437912E-2</v>
      </c>
      <c r="H19" s="18"/>
      <c r="I19" s="15">
        <f t="shared" si="3"/>
        <v>153</v>
      </c>
      <c r="J19" s="16">
        <v>121</v>
      </c>
      <c r="K19" s="17">
        <f t="shared" si="4"/>
        <v>0.79084967320261434</v>
      </c>
      <c r="L19" s="16">
        <v>32</v>
      </c>
      <c r="M19" s="19">
        <f t="shared" si="5"/>
        <v>0.20915032679738563</v>
      </c>
      <c r="N19" s="19"/>
      <c r="O19" s="20">
        <v>0.38100000000000001</v>
      </c>
    </row>
    <row r="20" spans="1:15" s="29" customFormat="1" ht="18.75" customHeight="1">
      <c r="A20" s="21">
        <v>12</v>
      </c>
      <c r="B20" s="22" t="s">
        <v>25</v>
      </c>
      <c r="C20" s="23">
        <f t="shared" si="0"/>
        <v>308</v>
      </c>
      <c r="D20" s="24">
        <v>269</v>
      </c>
      <c r="E20" s="25">
        <f t="shared" si="1"/>
        <v>0.87337662337662336</v>
      </c>
      <c r="F20" s="24">
        <v>39</v>
      </c>
      <c r="G20" s="25">
        <f t="shared" si="2"/>
        <v>0.12662337662337661</v>
      </c>
      <c r="H20" s="26"/>
      <c r="I20" s="23">
        <f t="shared" si="3"/>
        <v>308</v>
      </c>
      <c r="J20" s="24">
        <v>266</v>
      </c>
      <c r="K20" s="25">
        <f t="shared" si="4"/>
        <v>0.86363636363636365</v>
      </c>
      <c r="L20" s="24">
        <v>42</v>
      </c>
      <c r="M20" s="27">
        <f t="shared" si="5"/>
        <v>0.13636363636363635</v>
      </c>
      <c r="N20" s="27"/>
      <c r="O20" s="28">
        <v>0.375</v>
      </c>
    </row>
    <row r="21" spans="1:15" ht="18.75" customHeight="1">
      <c r="A21" s="30">
        <v>13</v>
      </c>
      <c r="B21" s="31" t="s">
        <v>26</v>
      </c>
      <c r="C21" s="15">
        <f t="shared" si="0"/>
        <v>393</v>
      </c>
      <c r="D21" s="16">
        <v>340</v>
      </c>
      <c r="E21" s="17">
        <f t="shared" si="1"/>
        <v>0.86513994910941472</v>
      </c>
      <c r="F21" s="16">
        <v>53</v>
      </c>
      <c r="G21" s="17">
        <f t="shared" si="2"/>
        <v>0.13486005089058525</v>
      </c>
      <c r="H21" s="18"/>
      <c r="I21" s="15">
        <f t="shared" si="3"/>
        <v>393</v>
      </c>
      <c r="J21" s="16">
        <v>353</v>
      </c>
      <c r="K21" s="17">
        <f t="shared" si="4"/>
        <v>0.89821882951653942</v>
      </c>
      <c r="L21" s="16">
        <v>40</v>
      </c>
      <c r="M21" s="19">
        <f t="shared" si="5"/>
        <v>0.10178117048346055</v>
      </c>
      <c r="N21" s="19"/>
      <c r="O21" s="20">
        <v>0.374</v>
      </c>
    </row>
    <row r="22" spans="1:15" s="29" customFormat="1" ht="18.75" customHeight="1">
      <c r="A22" s="21">
        <v>14</v>
      </c>
      <c r="B22" s="22" t="s">
        <v>27</v>
      </c>
      <c r="C22" s="23">
        <f t="shared" si="0"/>
        <v>193</v>
      </c>
      <c r="D22" s="24">
        <v>174</v>
      </c>
      <c r="E22" s="25">
        <f t="shared" si="1"/>
        <v>0.9015544041450777</v>
      </c>
      <c r="F22" s="24">
        <v>19</v>
      </c>
      <c r="G22" s="25">
        <f t="shared" si="2"/>
        <v>9.8445595854922283E-2</v>
      </c>
      <c r="H22" s="26"/>
      <c r="I22" s="23">
        <f t="shared" si="3"/>
        <v>193</v>
      </c>
      <c r="J22" s="24">
        <v>170</v>
      </c>
      <c r="K22" s="25">
        <f t="shared" si="4"/>
        <v>0.88082901554404147</v>
      </c>
      <c r="L22" s="24">
        <v>23</v>
      </c>
      <c r="M22" s="27">
        <f t="shared" si="5"/>
        <v>0.11917098445595854</v>
      </c>
      <c r="N22" s="27"/>
      <c r="O22" s="28">
        <v>0.371</v>
      </c>
    </row>
    <row r="23" spans="1:15" ht="18.75" customHeight="1">
      <c r="A23" s="30">
        <v>15</v>
      </c>
      <c r="B23" s="31" t="s">
        <v>28</v>
      </c>
      <c r="C23" s="15">
        <f t="shared" si="0"/>
        <v>223</v>
      </c>
      <c r="D23" s="16">
        <v>192</v>
      </c>
      <c r="E23" s="17">
        <f t="shared" si="1"/>
        <v>0.86098654708520184</v>
      </c>
      <c r="F23" s="16">
        <v>31</v>
      </c>
      <c r="G23" s="17">
        <f t="shared" si="2"/>
        <v>0.13901345291479822</v>
      </c>
      <c r="H23" s="18"/>
      <c r="I23" s="15">
        <f t="shared" si="3"/>
        <v>223</v>
      </c>
      <c r="J23" s="16">
        <v>213</v>
      </c>
      <c r="K23" s="17">
        <f t="shared" si="4"/>
        <v>0.95515695067264572</v>
      </c>
      <c r="L23" s="16">
        <v>10</v>
      </c>
      <c r="M23" s="19">
        <f t="shared" si="5"/>
        <v>4.4843049327354258E-2</v>
      </c>
      <c r="N23" s="19"/>
      <c r="O23" s="20">
        <v>0.36799999999999999</v>
      </c>
    </row>
    <row r="24" spans="1:15" s="29" customFormat="1" ht="18.75" customHeight="1">
      <c r="A24" s="21">
        <v>16</v>
      </c>
      <c r="B24" s="22" t="s">
        <v>29</v>
      </c>
      <c r="C24" s="23">
        <f t="shared" si="0"/>
        <v>155</v>
      </c>
      <c r="D24" s="24">
        <v>141</v>
      </c>
      <c r="E24" s="25">
        <f t="shared" si="1"/>
        <v>0.9096774193548387</v>
      </c>
      <c r="F24" s="24">
        <v>14</v>
      </c>
      <c r="G24" s="25">
        <f t="shared" si="2"/>
        <v>9.0322580645161285E-2</v>
      </c>
      <c r="H24" s="26"/>
      <c r="I24" s="23">
        <f t="shared" si="3"/>
        <v>155</v>
      </c>
      <c r="J24" s="24">
        <v>152</v>
      </c>
      <c r="K24" s="25">
        <f t="shared" si="4"/>
        <v>0.98064516129032253</v>
      </c>
      <c r="L24" s="24">
        <v>3</v>
      </c>
      <c r="M24" s="27">
        <f t="shared" si="5"/>
        <v>1.935483870967742E-2</v>
      </c>
      <c r="N24" s="27"/>
      <c r="O24" s="28">
        <v>0.36599999999999999</v>
      </c>
    </row>
    <row r="25" spans="1:15" ht="18.75" customHeight="1">
      <c r="A25" s="30">
        <v>17</v>
      </c>
      <c r="B25" s="31" t="s">
        <v>30</v>
      </c>
      <c r="C25" s="15">
        <f t="shared" si="0"/>
        <v>133</v>
      </c>
      <c r="D25" s="16">
        <v>109</v>
      </c>
      <c r="E25" s="17">
        <f t="shared" si="1"/>
        <v>0.81954887218045114</v>
      </c>
      <c r="F25" s="16">
        <v>24</v>
      </c>
      <c r="G25" s="17">
        <f t="shared" si="2"/>
        <v>0.18045112781954886</v>
      </c>
      <c r="H25" s="18"/>
      <c r="I25" s="15">
        <f t="shared" si="3"/>
        <v>133</v>
      </c>
      <c r="J25" s="16">
        <v>127</v>
      </c>
      <c r="K25" s="17">
        <f t="shared" si="4"/>
        <v>0.95488721804511278</v>
      </c>
      <c r="L25" s="16">
        <v>6</v>
      </c>
      <c r="M25" s="19">
        <f t="shared" si="5"/>
        <v>4.5112781954887216E-2</v>
      </c>
      <c r="N25" s="19"/>
      <c r="O25" s="20">
        <v>0.35699999999999998</v>
      </c>
    </row>
    <row r="26" spans="1:15" s="29" customFormat="1" ht="18.75" customHeight="1">
      <c r="A26" s="21">
        <v>18</v>
      </c>
      <c r="B26" s="22" t="s">
        <v>31</v>
      </c>
      <c r="C26" s="23">
        <f t="shared" si="0"/>
        <v>2858</v>
      </c>
      <c r="D26" s="24">
        <v>2379</v>
      </c>
      <c r="E26" s="25">
        <f t="shared" si="1"/>
        <v>0.83240027991602517</v>
      </c>
      <c r="F26" s="24">
        <v>479</v>
      </c>
      <c r="G26" s="25">
        <f t="shared" si="2"/>
        <v>0.16759972008397481</v>
      </c>
      <c r="H26" s="26"/>
      <c r="I26" s="23">
        <f t="shared" si="3"/>
        <v>2858</v>
      </c>
      <c r="J26" s="24">
        <v>2453</v>
      </c>
      <c r="K26" s="25">
        <f t="shared" si="4"/>
        <v>0.85829251224632608</v>
      </c>
      <c r="L26" s="24">
        <v>405</v>
      </c>
      <c r="M26" s="27">
        <f t="shared" si="5"/>
        <v>0.14170748775367389</v>
      </c>
      <c r="N26" s="27"/>
      <c r="O26" s="28">
        <v>0.34799999999999998</v>
      </c>
    </row>
    <row r="27" spans="1:15" ht="18.75" customHeight="1">
      <c r="A27" s="30">
        <v>19</v>
      </c>
      <c r="B27" s="31" t="s">
        <v>32</v>
      </c>
      <c r="C27" s="15">
        <f t="shared" si="0"/>
        <v>205</v>
      </c>
      <c r="D27" s="16">
        <v>186</v>
      </c>
      <c r="E27" s="17">
        <f t="shared" si="1"/>
        <v>0.90731707317073174</v>
      </c>
      <c r="F27" s="16">
        <v>19</v>
      </c>
      <c r="G27" s="17">
        <f t="shared" si="2"/>
        <v>9.2682926829268292E-2</v>
      </c>
      <c r="H27" s="18"/>
      <c r="I27" s="15">
        <f t="shared" si="3"/>
        <v>205</v>
      </c>
      <c r="J27" s="16">
        <v>172</v>
      </c>
      <c r="K27" s="17">
        <f t="shared" si="4"/>
        <v>0.83902439024390241</v>
      </c>
      <c r="L27" s="16">
        <v>33</v>
      </c>
      <c r="M27" s="19">
        <f t="shared" si="5"/>
        <v>0.16097560975609757</v>
      </c>
      <c r="N27" s="19"/>
      <c r="O27" s="20">
        <v>0.33200000000000002</v>
      </c>
    </row>
    <row r="28" spans="1:15" s="29" customFormat="1" ht="18.75" customHeight="1">
      <c r="A28" s="21">
        <v>20</v>
      </c>
      <c r="B28" s="22" t="s">
        <v>33</v>
      </c>
      <c r="C28" s="23">
        <f t="shared" si="0"/>
        <v>439</v>
      </c>
      <c r="D28" s="24">
        <v>378</v>
      </c>
      <c r="E28" s="25">
        <f t="shared" si="1"/>
        <v>0.86104783599088841</v>
      </c>
      <c r="F28" s="24">
        <v>61</v>
      </c>
      <c r="G28" s="25">
        <f t="shared" si="2"/>
        <v>0.13895216400911162</v>
      </c>
      <c r="H28" s="26"/>
      <c r="I28" s="23">
        <f t="shared" si="3"/>
        <v>439</v>
      </c>
      <c r="J28" s="24">
        <v>396</v>
      </c>
      <c r="K28" s="25">
        <f t="shared" si="4"/>
        <v>0.90205011389521639</v>
      </c>
      <c r="L28" s="24">
        <v>43</v>
      </c>
      <c r="M28" s="27">
        <f t="shared" si="5"/>
        <v>9.7949886104783598E-2</v>
      </c>
      <c r="N28" s="27"/>
      <c r="O28" s="28">
        <v>0.30099999999999999</v>
      </c>
    </row>
    <row r="29" spans="1:15" ht="18.75" customHeight="1">
      <c r="A29" s="30">
        <v>21</v>
      </c>
      <c r="B29" s="31" t="s">
        <v>34</v>
      </c>
      <c r="C29" s="15">
        <f t="shared" si="0"/>
        <v>790</v>
      </c>
      <c r="D29" s="16">
        <v>656</v>
      </c>
      <c r="E29" s="17">
        <f t="shared" si="1"/>
        <v>0.83037974683544302</v>
      </c>
      <c r="F29" s="16">
        <v>134</v>
      </c>
      <c r="G29" s="17">
        <f t="shared" si="2"/>
        <v>0.16962025316455695</v>
      </c>
      <c r="H29" s="18"/>
      <c r="I29" s="15">
        <f t="shared" si="3"/>
        <v>790</v>
      </c>
      <c r="J29" s="16">
        <v>732</v>
      </c>
      <c r="K29" s="17">
        <f t="shared" si="4"/>
        <v>0.92658227848101271</v>
      </c>
      <c r="L29" s="16">
        <v>58</v>
      </c>
      <c r="M29" s="19">
        <f t="shared" si="5"/>
        <v>7.3417721518987344E-2</v>
      </c>
      <c r="N29" s="19"/>
      <c r="O29" s="20">
        <v>0.3</v>
      </c>
    </row>
    <row r="30" spans="1:15" s="29" customFormat="1" ht="18.75" customHeight="1">
      <c r="A30" s="21">
        <v>22</v>
      </c>
      <c r="B30" s="22" t="s">
        <v>35</v>
      </c>
      <c r="C30" s="23">
        <f t="shared" si="0"/>
        <v>824</v>
      </c>
      <c r="D30" s="24">
        <v>651</v>
      </c>
      <c r="E30" s="25">
        <f t="shared" si="1"/>
        <v>0.79004854368932043</v>
      </c>
      <c r="F30" s="24">
        <v>173</v>
      </c>
      <c r="G30" s="25">
        <f t="shared" si="2"/>
        <v>0.2099514563106796</v>
      </c>
      <c r="H30" s="26"/>
      <c r="I30" s="23">
        <f t="shared" si="3"/>
        <v>824</v>
      </c>
      <c r="J30" s="24">
        <v>727</v>
      </c>
      <c r="K30" s="25">
        <f t="shared" si="4"/>
        <v>0.88228155339805825</v>
      </c>
      <c r="L30" s="24">
        <v>97</v>
      </c>
      <c r="M30" s="27">
        <f t="shared" si="5"/>
        <v>0.11771844660194175</v>
      </c>
      <c r="N30" s="27"/>
      <c r="O30" s="28">
        <v>0.29799999999999999</v>
      </c>
    </row>
    <row r="31" spans="1:15" ht="18.75" customHeight="1">
      <c r="A31" s="30">
        <v>23</v>
      </c>
      <c r="B31" s="31" t="s">
        <v>36</v>
      </c>
      <c r="C31" s="15">
        <f t="shared" si="0"/>
        <v>664</v>
      </c>
      <c r="D31" s="16">
        <v>629</v>
      </c>
      <c r="E31" s="17">
        <f t="shared" si="1"/>
        <v>0.94728915662650603</v>
      </c>
      <c r="F31" s="16">
        <v>35</v>
      </c>
      <c r="G31" s="17">
        <f t="shared" si="2"/>
        <v>5.2710843373493979E-2</v>
      </c>
      <c r="H31" s="18"/>
      <c r="I31" s="15">
        <f t="shared" si="3"/>
        <v>664</v>
      </c>
      <c r="J31" s="16">
        <v>597</v>
      </c>
      <c r="K31" s="17">
        <f t="shared" si="4"/>
        <v>0.89909638554216864</v>
      </c>
      <c r="L31" s="16">
        <v>67</v>
      </c>
      <c r="M31" s="19">
        <f t="shared" si="5"/>
        <v>0.10090361445783133</v>
      </c>
      <c r="N31" s="19"/>
      <c r="O31" s="20">
        <v>0.27700000000000002</v>
      </c>
    </row>
    <row r="32" spans="1:15" s="29" customFormat="1" ht="18.75" customHeight="1">
      <c r="A32" s="21">
        <v>24</v>
      </c>
      <c r="B32" s="22" t="s">
        <v>37</v>
      </c>
      <c r="C32" s="23">
        <f t="shared" si="0"/>
        <v>529</v>
      </c>
      <c r="D32" s="24">
        <v>466</v>
      </c>
      <c r="E32" s="25">
        <f t="shared" si="1"/>
        <v>0.88090737240075612</v>
      </c>
      <c r="F32" s="24">
        <v>63</v>
      </c>
      <c r="G32" s="25">
        <f t="shared" si="2"/>
        <v>0.11909262759924386</v>
      </c>
      <c r="H32" s="26"/>
      <c r="I32" s="23">
        <f t="shared" si="3"/>
        <v>529</v>
      </c>
      <c r="J32" s="24">
        <v>474</v>
      </c>
      <c r="K32" s="25">
        <f t="shared" si="4"/>
        <v>0.89603024574669188</v>
      </c>
      <c r="L32" s="24">
        <v>55</v>
      </c>
      <c r="M32" s="27">
        <f t="shared" si="5"/>
        <v>0.10396975425330812</v>
      </c>
      <c r="N32" s="27"/>
      <c r="O32" s="28">
        <v>0.254</v>
      </c>
    </row>
    <row r="33" spans="1:15" ht="18.75" customHeight="1">
      <c r="A33" s="30">
        <v>25</v>
      </c>
      <c r="B33" s="31" t="s">
        <v>38</v>
      </c>
      <c r="C33" s="15">
        <f t="shared" si="0"/>
        <v>326</v>
      </c>
      <c r="D33" s="16">
        <v>280</v>
      </c>
      <c r="E33" s="17">
        <f t="shared" si="1"/>
        <v>0.85889570552147243</v>
      </c>
      <c r="F33" s="16">
        <v>46</v>
      </c>
      <c r="G33" s="17">
        <f t="shared" si="2"/>
        <v>0.1411042944785276</v>
      </c>
      <c r="H33" s="18"/>
      <c r="I33" s="15">
        <f t="shared" si="3"/>
        <v>326</v>
      </c>
      <c r="J33" s="16">
        <v>273</v>
      </c>
      <c r="K33" s="17">
        <f t="shared" si="4"/>
        <v>0.83742331288343563</v>
      </c>
      <c r="L33" s="16">
        <v>53</v>
      </c>
      <c r="M33" s="19">
        <f t="shared" si="5"/>
        <v>0.16257668711656442</v>
      </c>
      <c r="N33" s="19"/>
      <c r="O33" s="20"/>
    </row>
    <row r="34" spans="1:15" s="29" customFormat="1" ht="18.75" customHeight="1" thickBot="1">
      <c r="A34" s="21">
        <v>26</v>
      </c>
      <c r="B34" s="22" t="s">
        <v>39</v>
      </c>
      <c r="C34" s="23">
        <f t="shared" si="0"/>
        <v>669</v>
      </c>
      <c r="D34" s="24">
        <v>563</v>
      </c>
      <c r="E34" s="25">
        <f t="shared" si="1"/>
        <v>0.8415545590433483</v>
      </c>
      <c r="F34" s="24">
        <v>106</v>
      </c>
      <c r="G34" s="25">
        <f t="shared" si="2"/>
        <v>0.15844544095665172</v>
      </c>
      <c r="H34" s="26"/>
      <c r="I34" s="23">
        <f t="shared" si="3"/>
        <v>669</v>
      </c>
      <c r="J34" s="24">
        <v>606</v>
      </c>
      <c r="K34" s="25">
        <f t="shared" si="4"/>
        <v>0.905829596412556</v>
      </c>
      <c r="L34" s="24">
        <v>63</v>
      </c>
      <c r="M34" s="27">
        <f t="shared" si="5"/>
        <v>9.417040358744394E-2</v>
      </c>
      <c r="N34" s="27"/>
      <c r="O34" s="28"/>
    </row>
    <row r="35" spans="1:15" ht="18.75" hidden="1" customHeight="1" thickBot="1">
      <c r="A35" s="33"/>
      <c r="B35" s="34"/>
      <c r="C35" s="35"/>
      <c r="D35" s="36"/>
      <c r="E35" s="37"/>
      <c r="F35" s="36"/>
      <c r="G35" s="37"/>
      <c r="H35" s="38"/>
      <c r="I35" s="35"/>
      <c r="J35" s="36"/>
      <c r="K35" s="37"/>
      <c r="L35" s="36"/>
      <c r="M35" s="39"/>
      <c r="N35" s="39"/>
      <c r="O35" s="40"/>
    </row>
    <row r="36" spans="1:15" ht="20.100000000000001" customHeight="1" thickBot="1">
      <c r="A36" s="59" t="s">
        <v>8</v>
      </c>
      <c r="B36" s="60"/>
      <c r="C36" s="41">
        <f>SUM(C9:C34)</f>
        <v>14862</v>
      </c>
      <c r="D36" s="41">
        <f>SUM(D9:D34)</f>
        <v>12684</v>
      </c>
      <c r="E36" s="42">
        <f>D36/C36</f>
        <v>0.85345175615664115</v>
      </c>
      <c r="F36" s="41">
        <f>SUM(F9:F34)</f>
        <v>2178</v>
      </c>
      <c r="G36" s="42">
        <f>F36/C36</f>
        <v>0.14654824384335891</v>
      </c>
      <c r="H36" s="41"/>
      <c r="I36" s="41">
        <f>SUM(I9:I34)</f>
        <v>14862</v>
      </c>
      <c r="J36" s="41">
        <f>SUM(J9:J34)</f>
        <v>13365</v>
      </c>
      <c r="K36" s="42">
        <f>J36/I36</f>
        <v>0.89927331449333869</v>
      </c>
      <c r="L36" s="41">
        <f>SUM(L9:L34)</f>
        <v>1497</v>
      </c>
      <c r="M36" s="42">
        <f>L36/I36</f>
        <v>0.10072668550666128</v>
      </c>
      <c r="N36" s="42"/>
      <c r="O36" s="43">
        <v>0.36399999999999999</v>
      </c>
    </row>
    <row r="37" spans="1:15">
      <c r="A37" s="44" t="s">
        <v>40</v>
      </c>
      <c r="C37" s="45"/>
      <c r="D37" s="45"/>
      <c r="E37" s="46"/>
      <c r="F37" s="45"/>
      <c r="G37" s="47"/>
      <c r="H37" s="45"/>
      <c r="I37" s="45"/>
      <c r="J37" s="45"/>
      <c r="K37" s="47"/>
      <c r="L37" s="45"/>
      <c r="M37" s="47"/>
      <c r="N37" s="47"/>
      <c r="O37" s="48"/>
    </row>
    <row r="38" spans="1:15">
      <c r="A38" s="44" t="s">
        <v>41</v>
      </c>
      <c r="C38" s="45"/>
      <c r="D38" s="45"/>
      <c r="E38" s="46"/>
      <c r="F38" s="45"/>
      <c r="G38" s="47"/>
      <c r="H38" s="45"/>
      <c r="I38" s="45"/>
      <c r="J38" s="45"/>
      <c r="K38" s="47"/>
      <c r="L38" s="45"/>
      <c r="M38" s="47"/>
      <c r="N38" s="47"/>
      <c r="O38" s="48"/>
    </row>
    <row r="39" spans="1:15">
      <c r="A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9"/>
      <c r="N39" s="49"/>
    </row>
    <row r="40" spans="1:15">
      <c r="A40" s="44" t="s">
        <v>42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</row>
    <row r="41" spans="1:15">
      <c r="A41" s="44" t="s">
        <v>43</v>
      </c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</row>
    <row r="42" spans="1:15">
      <c r="B42" s="51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</row>
    <row r="43" spans="1:15">
      <c r="B43" s="52"/>
      <c r="C43" s="50"/>
      <c r="D43" s="50"/>
      <c r="E43" s="50"/>
      <c r="F43" s="50"/>
      <c r="G43" s="50"/>
      <c r="H43" s="50"/>
      <c r="I43" s="50"/>
      <c r="J43" s="50"/>
      <c r="K43" s="50"/>
      <c r="L43" s="4"/>
      <c r="M43" s="4"/>
      <c r="N43" s="4"/>
      <c r="O43" s="53"/>
    </row>
    <row r="44" spans="1:15" ht="15.95" customHeight="1">
      <c r="B44" s="54"/>
      <c r="C44" s="55"/>
      <c r="D44" s="56"/>
      <c r="E44" s="56"/>
      <c r="F44" s="57"/>
      <c r="G44" s="57"/>
      <c r="H44" s="57"/>
      <c r="I44" s="57"/>
      <c r="J44" s="57"/>
      <c r="K44" s="57"/>
      <c r="L44" s="58"/>
    </row>
    <row r="45" spans="1:15">
      <c r="B45" s="50"/>
      <c r="C45" s="50"/>
      <c r="D45" s="50"/>
      <c r="E45" s="50"/>
      <c r="F45" s="50"/>
      <c r="G45" s="50"/>
      <c r="H45" s="50"/>
      <c r="M45" s="50"/>
      <c r="N45" s="50"/>
      <c r="O45" s="50"/>
    </row>
  </sheetData>
  <mergeCells count="7">
    <mergeCell ref="A36:B36"/>
    <mergeCell ref="A3:O3"/>
    <mergeCell ref="A7:A8"/>
    <mergeCell ref="B7:B8"/>
    <mergeCell ref="C7:G7"/>
    <mergeCell ref="I7:M7"/>
    <mergeCell ref="O7:O8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3.2.1</vt:lpstr>
      <vt:lpstr>'3.2.1'!Área_de_impresión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2015-04-20T14:40:03Z</dcterms:created>
  <dcterms:modified xsi:type="dcterms:W3CDTF">2015-04-20T15:02:23Z</dcterms:modified>
</cp:coreProperties>
</file>