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7680"/>
  </bookViews>
  <sheets>
    <sheet name="3.2.2" sheetId="1" r:id="rId1"/>
  </sheets>
  <definedNames>
    <definedName name="_xlnm._FilterDatabase" localSheetId="0" hidden="1">'3.2.2'!$A$7:$S$7</definedName>
    <definedName name="_xlnm.Print_Area" localSheetId="0">'3.2.2'!$A$1:$S$41</definedName>
    <definedName name="Excel_BuiltIn__FilterDatabase_3_1" localSheetId="0">#REF!</definedName>
    <definedName name="Excel_BuiltIn__FilterDatabase_3_1">#REF!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24519"/>
</workbook>
</file>

<file path=xl/calcChain.xml><?xml version="1.0" encoding="utf-8"?>
<calcChain xmlns="http://schemas.openxmlformats.org/spreadsheetml/2006/main">
  <c r="Q35" i="1"/>
  <c r="O35"/>
  <c r="M35"/>
  <c r="K35"/>
  <c r="I35"/>
  <c r="G35"/>
  <c r="E35"/>
  <c r="D33"/>
  <c r="R33" s="1"/>
  <c r="D32"/>
  <c r="P32" s="1"/>
  <c r="D31"/>
  <c r="P31" s="1"/>
  <c r="R30"/>
  <c r="P30"/>
  <c r="L30"/>
  <c r="J30"/>
  <c r="H30"/>
  <c r="D30"/>
  <c r="N30" s="1"/>
  <c r="R29"/>
  <c r="P29"/>
  <c r="N29"/>
  <c r="J29"/>
  <c r="H29"/>
  <c r="F29"/>
  <c r="D29"/>
  <c r="L29" s="1"/>
  <c r="R28"/>
  <c r="P28"/>
  <c r="N28"/>
  <c r="J28"/>
  <c r="H28"/>
  <c r="F28"/>
  <c r="D28"/>
  <c r="L28" s="1"/>
  <c r="R27"/>
  <c r="P27"/>
  <c r="N27"/>
  <c r="J27"/>
  <c r="H27"/>
  <c r="F27"/>
  <c r="D27"/>
  <c r="L27" s="1"/>
  <c r="R26"/>
  <c r="P26"/>
  <c r="J26"/>
  <c r="H26"/>
  <c r="D26"/>
  <c r="N26" s="1"/>
  <c r="P25"/>
  <c r="N25"/>
  <c r="H25"/>
  <c r="F25"/>
  <c r="D25"/>
  <c r="L25" s="1"/>
  <c r="P24"/>
  <c r="H24"/>
  <c r="D24"/>
  <c r="L24" s="1"/>
  <c r="D23"/>
  <c r="R23" s="1"/>
  <c r="D22"/>
  <c r="P22" s="1"/>
  <c r="R21"/>
  <c r="P21"/>
  <c r="L21"/>
  <c r="J21"/>
  <c r="H21"/>
  <c r="D21"/>
  <c r="N21" s="1"/>
  <c r="R20"/>
  <c r="P20"/>
  <c r="J20"/>
  <c r="H20"/>
  <c r="D20"/>
  <c r="N20" s="1"/>
  <c r="P19"/>
  <c r="N19"/>
  <c r="H19"/>
  <c r="F19"/>
  <c r="D19"/>
  <c r="L19" s="1"/>
  <c r="P18"/>
  <c r="H18"/>
  <c r="D18"/>
  <c r="L18" s="1"/>
  <c r="D17"/>
  <c r="R17" s="1"/>
  <c r="D16"/>
  <c r="P16" s="1"/>
  <c r="D15"/>
  <c r="P15" s="1"/>
  <c r="D14"/>
  <c r="P14" s="1"/>
  <c r="R13"/>
  <c r="L13"/>
  <c r="J13"/>
  <c r="H13"/>
  <c r="D13"/>
  <c r="P13" s="1"/>
  <c r="R12"/>
  <c r="P12"/>
  <c r="J12"/>
  <c r="H12"/>
  <c r="D12"/>
  <c r="N12" s="1"/>
  <c r="P11"/>
  <c r="N11"/>
  <c r="H11"/>
  <c r="F11"/>
  <c r="D11"/>
  <c r="L11" s="1"/>
  <c r="P10"/>
  <c r="N10"/>
  <c r="H10"/>
  <c r="F10"/>
  <c r="D10"/>
  <c r="L10" s="1"/>
  <c r="P9"/>
  <c r="N9"/>
  <c r="H9"/>
  <c r="F9"/>
  <c r="D9"/>
  <c r="L9" s="1"/>
  <c r="P8"/>
  <c r="N8"/>
  <c r="H8"/>
  <c r="F8"/>
  <c r="D8"/>
  <c r="L8" s="1"/>
  <c r="L14" l="1"/>
  <c r="L16"/>
  <c r="N17"/>
  <c r="L32"/>
  <c r="N33"/>
  <c r="J14"/>
  <c r="J15"/>
  <c r="J16"/>
  <c r="R16"/>
  <c r="L17"/>
  <c r="N18"/>
  <c r="J8"/>
  <c r="R8"/>
  <c r="J9"/>
  <c r="R9"/>
  <c r="J10"/>
  <c r="R10"/>
  <c r="J11"/>
  <c r="R11"/>
  <c r="L12"/>
  <c r="N13"/>
  <c r="F14"/>
  <c r="N14"/>
  <c r="F15"/>
  <c r="N15"/>
  <c r="F16"/>
  <c r="N16"/>
  <c r="H17"/>
  <c r="P17"/>
  <c r="J18"/>
  <c r="R18"/>
  <c r="J19"/>
  <c r="R19"/>
  <c r="L20"/>
  <c r="F22"/>
  <c r="N22"/>
  <c r="H23"/>
  <c r="P23"/>
  <c r="J24"/>
  <c r="R24"/>
  <c r="J25"/>
  <c r="R25"/>
  <c r="L26"/>
  <c r="F31"/>
  <c r="N31"/>
  <c r="F32"/>
  <c r="N32"/>
  <c r="H33"/>
  <c r="P33"/>
  <c r="L15"/>
  <c r="L22"/>
  <c r="N23"/>
  <c r="L31"/>
  <c r="R14"/>
  <c r="R15"/>
  <c r="J22"/>
  <c r="R22"/>
  <c r="L23"/>
  <c r="N24"/>
  <c r="J31"/>
  <c r="R31"/>
  <c r="J32"/>
  <c r="R32"/>
  <c r="L33"/>
  <c r="D35"/>
  <c r="N35" s="1"/>
  <c r="H14"/>
  <c r="H15"/>
  <c r="H16"/>
  <c r="J17"/>
  <c r="H22"/>
  <c r="J23"/>
  <c r="H31"/>
  <c r="H32"/>
  <c r="J33"/>
  <c r="R35" l="1"/>
  <c r="F35"/>
  <c r="P35"/>
  <c r="H35"/>
  <c r="L35"/>
  <c r="J35"/>
</calcChain>
</file>

<file path=xl/sharedStrings.xml><?xml version="1.0" encoding="utf-8"?>
<sst xmlns="http://schemas.openxmlformats.org/spreadsheetml/2006/main" count="52" uniqueCount="45">
  <si>
    <t>Cuadro N° 3.2.2</t>
  </si>
  <si>
    <t>PERSONAS AFECTADAS POR VIOLENCIA FAMILIAR Y SEXUAL ATENDIDAS POR EL PNCVFS,  SEGÚN REGIÓN Y ETAPAS DE VIDA</t>
  </si>
  <si>
    <t>Período : Enero a Marzo 2015 (Preliminar)</t>
  </si>
  <si>
    <t>N°</t>
  </si>
  <si>
    <t>Región</t>
  </si>
  <si>
    <t>Total</t>
  </si>
  <si>
    <t>Infancia 
(0-5años)</t>
  </si>
  <si>
    <t>%</t>
  </si>
  <si>
    <t>Niñez
 (6-11años)</t>
  </si>
  <si>
    <t>Adolescente
 (12-14años)</t>
  </si>
  <si>
    <t>Adolescente Tardio 
(15-17años)</t>
  </si>
  <si>
    <t>Jóvenes 
(18-29 años)</t>
  </si>
  <si>
    <t>Adulto
 (30-59 años)</t>
  </si>
  <si>
    <t>Adulto Mayor (60a+años)</t>
  </si>
  <si>
    <t>Violencia física y sexual (*) ENDES 2013</t>
  </si>
  <si>
    <t>CUSCO</t>
  </si>
  <si>
    <t>JUNIN</t>
  </si>
  <si>
    <t>AYACUCHO</t>
  </si>
  <si>
    <t>APURIMAC</t>
  </si>
  <si>
    <t>PUNO</t>
  </si>
  <si>
    <t>MADRE DE DIOS</t>
  </si>
  <si>
    <t>AREQUIPA</t>
  </si>
  <si>
    <t>ICA</t>
  </si>
  <si>
    <t>AMAZONAS</t>
  </si>
  <si>
    <t>SAN MARTIN</t>
  </si>
  <si>
    <t>UCAYALI</t>
  </si>
  <si>
    <t>HUANCAVELICA</t>
  </si>
  <si>
    <t>LORETO</t>
  </si>
  <si>
    <t>TACNA</t>
  </si>
  <si>
    <t>LAMBAYEQUE</t>
  </si>
  <si>
    <t>MOQUEGUA</t>
  </si>
  <si>
    <t>TUMBES</t>
  </si>
  <si>
    <t>LIMA METROPOLITANA</t>
  </si>
  <si>
    <t>PASCO</t>
  </si>
  <si>
    <t>HUANUCO</t>
  </si>
  <si>
    <t>ANCASH</t>
  </si>
  <si>
    <t>LA LIBERTAD</t>
  </si>
  <si>
    <t>PIURA</t>
  </si>
  <si>
    <t>CAJAMARCA</t>
  </si>
  <si>
    <t>CALLAO**</t>
  </si>
  <si>
    <t>LIMA PROVINCIA**</t>
  </si>
  <si>
    <t>(*) Mujeres alguna vez unidas de 15 a 49 años que han sufrido alguna vez violencia por parte de su esposo o compañero.</t>
  </si>
  <si>
    <t>**Dato no publicado en la ENDES.</t>
  </si>
  <si>
    <t>Fuente: Sistema de Registro de Casos y Atenciones de Violencia Familiar y Sexual del Centro Emergencia Mujer</t>
  </si>
  <si>
    <t>Elaboración : Unidad de Generación de Información y Gestión del Conocimiento - Programa Nacional contra la Violencia Familiar y Sexual</t>
  </si>
</sst>
</file>

<file path=xl/styles.xml><?xml version="1.0" encoding="utf-8"?>
<styleSheet xmlns="http://schemas.openxmlformats.org/spreadsheetml/2006/main">
  <numFmts count="1">
    <numFmt numFmtId="164" formatCode="0.0%"/>
  </numFmts>
  <fonts count="12">
    <font>
      <sz val="10"/>
      <name val="Arial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FF8080"/>
        <bgColor theme="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969696"/>
        <bgColor theme="0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/>
      <right/>
      <top style="medium">
        <color rgb="FFFF8080"/>
      </top>
      <bottom/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 style="medium">
        <color rgb="FFFF8080"/>
      </right>
      <top style="medium">
        <color rgb="FFFF8080"/>
      </top>
      <bottom/>
      <diagonal/>
    </border>
    <border>
      <left/>
      <right style="medium">
        <color rgb="FFFF8080"/>
      </right>
      <top/>
      <bottom/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FF8080"/>
      </right>
      <top style="medium">
        <color rgb="FF969696"/>
      </top>
      <bottom style="medium">
        <color rgb="FF969696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2" applyFont="1" applyFill="1"/>
    <xf numFmtId="0" fontId="4" fillId="2" borderId="0" xfId="2" applyFont="1" applyFill="1" applyAlignment="1">
      <alignment horizontal="centerContinuous"/>
    </xf>
    <xf numFmtId="0" fontId="4" fillId="2" borderId="0" xfId="2" applyFont="1" applyFill="1" applyAlignment="1">
      <alignment horizontal="centerContinuous" vertical="center" wrapText="1"/>
    </xf>
    <xf numFmtId="0" fontId="6" fillId="2" borderId="0" xfId="2" applyFont="1" applyFill="1" applyAlignment="1">
      <alignment horizontal="justify" vertical="center" wrapText="1"/>
    </xf>
    <xf numFmtId="0" fontId="4" fillId="2" borderId="0" xfId="2" applyFont="1" applyFill="1" applyAlignment="1">
      <alignment horizontal="center"/>
    </xf>
    <xf numFmtId="0" fontId="7" fillId="2" borderId="0" xfId="2" applyFont="1" applyFill="1" applyAlignment="1">
      <alignment vertical="center"/>
    </xf>
    <xf numFmtId="0" fontId="8" fillId="3" borderId="1" xfId="2" applyFont="1" applyFill="1" applyBorder="1" applyAlignment="1">
      <alignment vertical="center" wrapText="1"/>
    </xf>
    <xf numFmtId="49" fontId="8" fillId="3" borderId="2" xfId="2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/>
    </xf>
    <xf numFmtId="0" fontId="9" fillId="0" borderId="3" xfId="3" applyFont="1" applyFill="1" applyBorder="1" applyAlignment="1">
      <alignment horizontal="left" vertical="center" wrapText="1"/>
    </xf>
    <xf numFmtId="9" fontId="4" fillId="0" borderId="0" xfId="1" applyFont="1" applyFill="1" applyAlignment="1">
      <alignment horizontal="center" vertical="center" wrapText="1"/>
    </xf>
    <xf numFmtId="3" fontId="7" fillId="0" borderId="0" xfId="2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/>
    </xf>
    <xf numFmtId="9" fontId="4" fillId="0" borderId="0" xfId="1" applyFont="1" applyFill="1" applyBorder="1" applyAlignment="1">
      <alignment horizontal="center" vertical="center" wrapText="1"/>
    </xf>
    <xf numFmtId="1" fontId="4" fillId="0" borderId="0" xfId="1" applyNumberFormat="1" applyFont="1" applyFill="1" applyBorder="1" applyAlignment="1">
      <alignment horizontal="center" vertical="center" wrapText="1"/>
    </xf>
    <xf numFmtId="164" fontId="4" fillId="0" borderId="0" xfId="2" applyNumberFormat="1" applyFont="1" applyFill="1" applyBorder="1" applyAlignment="1">
      <alignment horizontal="center" vertical="center" wrapText="1"/>
    </xf>
    <xf numFmtId="0" fontId="4" fillId="4" borderId="0" xfId="2" applyFont="1" applyFill="1" applyBorder="1" applyAlignment="1">
      <alignment horizontal="center" vertical="center"/>
    </xf>
    <xf numFmtId="0" fontId="9" fillId="4" borderId="4" xfId="3" applyFont="1" applyFill="1" applyBorder="1" applyAlignment="1">
      <alignment horizontal="left" vertical="center" wrapText="1"/>
    </xf>
    <xf numFmtId="9" fontId="4" fillId="4" borderId="0" xfId="1" applyFont="1" applyFill="1" applyAlignment="1">
      <alignment horizontal="center" vertical="center" wrapText="1"/>
    </xf>
    <xf numFmtId="3" fontId="7" fillId="4" borderId="0" xfId="2" applyNumberFormat="1" applyFont="1" applyFill="1" applyBorder="1" applyAlignment="1">
      <alignment horizontal="center" vertical="center" wrapText="1"/>
    </xf>
    <xf numFmtId="3" fontId="4" fillId="4" borderId="0" xfId="0" applyNumberFormat="1" applyFont="1" applyFill="1" applyAlignment="1">
      <alignment horizontal="center" vertical="center"/>
    </xf>
    <xf numFmtId="9" fontId="4" fillId="4" borderId="0" xfId="1" applyFont="1" applyFill="1" applyBorder="1" applyAlignment="1">
      <alignment horizontal="center" vertical="center" wrapText="1"/>
    </xf>
    <xf numFmtId="1" fontId="4" fillId="4" borderId="0" xfId="1" applyNumberFormat="1" applyFont="1" applyFill="1" applyBorder="1" applyAlignment="1">
      <alignment horizontal="center" vertical="center" wrapText="1"/>
    </xf>
    <xf numFmtId="164" fontId="4" fillId="4" borderId="0" xfId="2" applyNumberFormat="1" applyFont="1" applyFill="1" applyBorder="1" applyAlignment="1">
      <alignment horizontal="center" vertical="center" wrapText="1"/>
    </xf>
    <xf numFmtId="0" fontId="4" fillId="5" borderId="0" xfId="2" applyFont="1" applyFill="1"/>
    <xf numFmtId="0" fontId="4" fillId="0" borderId="0" xfId="2" applyFont="1" applyFill="1" applyBorder="1" applyAlignment="1">
      <alignment horizontal="center" vertical="center"/>
    </xf>
    <xf numFmtId="0" fontId="9" fillId="0" borderId="4" xfId="3" applyFont="1" applyFill="1" applyBorder="1" applyAlignment="1">
      <alignment horizontal="left" vertical="center" wrapText="1"/>
    </xf>
    <xf numFmtId="164" fontId="10" fillId="4" borderId="0" xfId="2" applyNumberFormat="1" applyFont="1" applyFill="1" applyBorder="1" applyAlignment="1">
      <alignment horizontal="center" vertical="center" wrapText="1"/>
    </xf>
    <xf numFmtId="0" fontId="4" fillId="6" borderId="0" xfId="2" applyFont="1" applyFill="1" applyBorder="1" applyAlignment="1">
      <alignment horizontal="center" vertical="center"/>
    </xf>
    <xf numFmtId="0" fontId="9" fillId="6" borderId="4" xfId="3" applyFont="1" applyFill="1" applyBorder="1" applyAlignment="1">
      <alignment horizontal="left" vertical="center" wrapText="1"/>
    </xf>
    <xf numFmtId="9" fontId="4" fillId="6" borderId="0" xfId="1" applyFont="1" applyFill="1" applyAlignment="1">
      <alignment horizontal="center" vertical="center" wrapText="1"/>
    </xf>
    <xf numFmtId="164" fontId="4" fillId="6" borderId="0" xfId="2" applyNumberFormat="1" applyFont="1" applyFill="1" applyBorder="1" applyAlignment="1">
      <alignment horizontal="center" vertical="center" wrapText="1"/>
    </xf>
    <xf numFmtId="9" fontId="8" fillId="7" borderId="5" xfId="1" applyFont="1" applyFill="1" applyBorder="1" applyAlignment="1">
      <alignment horizontal="center" vertical="center" wrapText="1"/>
    </xf>
    <xf numFmtId="3" fontId="8" fillId="7" borderId="5" xfId="2" applyNumberFormat="1" applyFont="1" applyFill="1" applyBorder="1" applyAlignment="1">
      <alignment horizontal="center" vertical="center" wrapText="1"/>
    </xf>
    <xf numFmtId="164" fontId="8" fillId="7" borderId="5" xfId="1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/>
    </xf>
    <xf numFmtId="9" fontId="7" fillId="2" borderId="0" xfId="1" applyFont="1" applyFill="1" applyBorder="1" applyAlignment="1">
      <alignment horizontal="center" vertical="center" wrapText="1"/>
    </xf>
    <xf numFmtId="164" fontId="7" fillId="2" borderId="0" xfId="1" applyNumberFormat="1" applyFont="1" applyFill="1" applyBorder="1" applyAlignment="1">
      <alignment horizontal="center" vertical="center" wrapText="1"/>
    </xf>
    <xf numFmtId="0" fontId="4" fillId="2" borderId="0" xfId="4" applyFont="1" applyFill="1"/>
    <xf numFmtId="0" fontId="4" fillId="2" borderId="0" xfId="2" applyFont="1" applyFill="1" applyAlignment="1">
      <alignment vertical="center" wrapText="1"/>
    </xf>
    <xf numFmtId="0" fontId="7" fillId="8" borderId="0" xfId="0" applyFont="1" applyFill="1" applyAlignment="1">
      <alignment horizontal="left" vertical="center" indent="1"/>
    </xf>
    <xf numFmtId="0" fontId="4" fillId="2" borderId="0" xfId="2" applyFont="1" applyFill="1" applyProtection="1">
      <protection locked="0"/>
    </xf>
    <xf numFmtId="0" fontId="5" fillId="2" borderId="0" xfId="2" applyFont="1" applyFill="1" applyAlignment="1">
      <alignment horizontal="justify" vertical="center" wrapText="1"/>
    </xf>
    <xf numFmtId="0" fontId="8" fillId="7" borderId="5" xfId="2" applyFont="1" applyFill="1" applyBorder="1" applyAlignment="1">
      <alignment horizontal="center" vertical="center" wrapText="1"/>
    </xf>
    <xf numFmtId="0" fontId="8" fillId="7" borderId="6" xfId="2" applyFont="1" applyFill="1" applyBorder="1" applyAlignment="1">
      <alignment horizontal="center" vertical="center" wrapText="1"/>
    </xf>
  </cellXfs>
  <cellStyles count="14">
    <cellStyle name="Categoría del Piloto de Datos" xfId="5"/>
    <cellStyle name="Normal" xfId="0" builtinId="0"/>
    <cellStyle name="Normal 2" xfId="4"/>
    <cellStyle name="Normal 3" xfId="6"/>
    <cellStyle name="Normal 4" xfId="7"/>
    <cellStyle name="Normal_Directorio CEMs - agos - 2009 - UGTAI" xfId="2"/>
    <cellStyle name="Normal_Hoja4" xfId="3"/>
    <cellStyle name="Piloto de Datos Ángulo" xfId="8"/>
    <cellStyle name="Piloto de Datos Campo" xfId="9"/>
    <cellStyle name="Piloto de Datos Resultado" xfId="10"/>
    <cellStyle name="Piloto de Datos Título" xfId="11"/>
    <cellStyle name="Piloto de Datos Valor" xfId="12"/>
    <cellStyle name="Porcentual" xfId="1" builtinId="5"/>
    <cellStyle name="Porcentual 2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../BV%20Marzo%202015.ppt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66674</xdr:colOff>
      <xdr:row>6</xdr:row>
      <xdr:rowOff>304800</xdr:rowOff>
    </xdr:from>
    <xdr:to>
      <xdr:col>19</xdr:col>
      <xdr:colOff>761999</xdr:colOff>
      <xdr:row>6</xdr:row>
      <xdr:rowOff>561975</xdr:rowOff>
    </xdr:to>
    <xdr:sp macro="" textlink="">
      <xdr:nvSpPr>
        <xdr:cNvPr id="2" name="Rectángulo 2">
          <a:hlinkClick xmlns:r="http://schemas.openxmlformats.org/officeDocument/2006/relationships" r:id="rId1" tooltip="ppt"/>
        </xdr:cNvPr>
        <xdr:cNvSpPr/>
      </xdr:nvSpPr>
      <xdr:spPr>
        <a:xfrm>
          <a:off x="11182349" y="1438275"/>
          <a:ext cx="695325" cy="2571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/>
            <a:t>Regresar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3"/>
  <sheetViews>
    <sheetView showGridLines="0" tabSelected="1" view="pageBreakPreview" zoomScaleSheetLayoutView="100" workbookViewId="0">
      <selection activeCell="U10" sqref="U10"/>
    </sheetView>
  </sheetViews>
  <sheetFormatPr baseColWidth="10" defaultRowHeight="12.75"/>
  <cols>
    <col min="1" max="1" width="4.7109375" style="2" customWidth="1"/>
    <col min="2" max="2" width="19.7109375" style="2" customWidth="1"/>
    <col min="3" max="3" width="1.140625" style="2" customWidth="1"/>
    <col min="4" max="4" width="8" style="2" customWidth="1"/>
    <col min="5" max="5" width="11.7109375" style="2" customWidth="1"/>
    <col min="6" max="6" width="4.7109375" style="2" customWidth="1"/>
    <col min="7" max="7" width="11.7109375" style="2" customWidth="1"/>
    <col min="8" max="8" width="5.7109375" style="2" customWidth="1"/>
    <col min="9" max="9" width="11.7109375" style="2" customWidth="1"/>
    <col min="10" max="10" width="5.7109375" style="2" customWidth="1"/>
    <col min="11" max="11" width="11.7109375" style="2" customWidth="1"/>
    <col min="12" max="12" width="5.7109375" style="2" customWidth="1"/>
    <col min="13" max="13" width="11.7109375" style="2" customWidth="1"/>
    <col min="14" max="14" width="5.7109375" style="2" customWidth="1"/>
    <col min="15" max="15" width="11.7109375" style="2" customWidth="1"/>
    <col min="16" max="16" width="5.7109375" style="2" customWidth="1"/>
    <col min="17" max="17" width="11.7109375" style="2" customWidth="1"/>
    <col min="18" max="18" width="5.7109375" style="2" customWidth="1"/>
    <col min="19" max="19" width="12.140625" style="2" customWidth="1"/>
    <col min="20" max="16384" width="11.42578125" style="2"/>
  </cols>
  <sheetData>
    <row r="1" spans="1:19" ht="18.75">
      <c r="A1" s="1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6" customHeight="1"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39.75" customHeight="1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</row>
    <row r="4" spans="1:19" ht="6" customHeight="1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3"/>
    </row>
    <row r="5" spans="1:19" ht="13.5" customHeight="1">
      <c r="A5" s="7" t="s">
        <v>2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3"/>
    </row>
    <row r="6" spans="1:19" ht="5.25" customHeight="1" thickBot="1"/>
    <row r="7" spans="1:19" ht="45.75" customHeight="1" thickBot="1">
      <c r="A7" s="8" t="s">
        <v>3</v>
      </c>
      <c r="B7" s="8" t="s">
        <v>4</v>
      </c>
      <c r="C7" s="9"/>
      <c r="D7" s="9" t="s">
        <v>5</v>
      </c>
      <c r="E7" s="9" t="s">
        <v>6</v>
      </c>
      <c r="F7" s="9" t="s">
        <v>7</v>
      </c>
      <c r="G7" s="9" t="s">
        <v>8</v>
      </c>
      <c r="H7" s="9" t="s">
        <v>7</v>
      </c>
      <c r="I7" s="9" t="s">
        <v>9</v>
      </c>
      <c r="J7" s="9" t="s">
        <v>7</v>
      </c>
      <c r="K7" s="9" t="s">
        <v>10</v>
      </c>
      <c r="L7" s="9" t="s">
        <v>7</v>
      </c>
      <c r="M7" s="9" t="s">
        <v>11</v>
      </c>
      <c r="N7" s="9" t="s">
        <v>7</v>
      </c>
      <c r="O7" s="9" t="s">
        <v>12</v>
      </c>
      <c r="P7" s="9" t="s">
        <v>7</v>
      </c>
      <c r="Q7" s="9" t="s">
        <v>13</v>
      </c>
      <c r="R7" s="9" t="s">
        <v>7</v>
      </c>
      <c r="S7" s="8" t="s">
        <v>14</v>
      </c>
    </row>
    <row r="8" spans="1:19" ht="18.75" customHeight="1">
      <c r="A8" s="10">
        <v>1</v>
      </c>
      <c r="B8" s="11" t="s">
        <v>15</v>
      </c>
      <c r="C8" s="12"/>
      <c r="D8" s="13">
        <f t="shared" ref="D8:D33" si="0">E8+G8+I8+K8+M8+O8+Q8</f>
        <v>1021</v>
      </c>
      <c r="E8" s="14">
        <v>26</v>
      </c>
      <c r="F8" s="15">
        <f>E8/D8</f>
        <v>2.5465230166503428E-2</v>
      </c>
      <c r="G8" s="14">
        <v>59</v>
      </c>
      <c r="H8" s="15">
        <f t="shared" ref="H8:H33" si="1">G8/$D8</f>
        <v>5.7786483839373161E-2</v>
      </c>
      <c r="I8" s="14">
        <v>39</v>
      </c>
      <c r="J8" s="15">
        <f t="shared" ref="J8:J33" si="2">I8/$D8</f>
        <v>3.8197845249755141E-2</v>
      </c>
      <c r="K8" s="14">
        <v>41</v>
      </c>
      <c r="L8" s="15">
        <f t="shared" ref="L8:L33" si="3">K8/$D8</f>
        <v>4.0156709108716944E-2</v>
      </c>
      <c r="M8" s="16">
        <v>277</v>
      </c>
      <c r="N8" s="15">
        <f t="shared" ref="N8:N33" si="4">M8/$D8</f>
        <v>0.27130264446620961</v>
      </c>
      <c r="O8" s="16">
        <v>530</v>
      </c>
      <c r="P8" s="15">
        <f t="shared" ref="P8:P33" si="5">O8/$D8</f>
        <v>0.51909892262487756</v>
      </c>
      <c r="Q8" s="16">
        <v>49</v>
      </c>
      <c r="R8" s="15">
        <f t="shared" ref="R8:R33" si="6">Q8/$D8</f>
        <v>4.7992164544564155E-2</v>
      </c>
      <c r="S8" s="17">
        <v>0.53700000000000003</v>
      </c>
    </row>
    <row r="9" spans="1:19" s="26" customFormat="1" ht="18.75" customHeight="1">
      <c r="A9" s="18">
        <v>2</v>
      </c>
      <c r="B9" s="19" t="s">
        <v>16</v>
      </c>
      <c r="C9" s="20"/>
      <c r="D9" s="21">
        <f t="shared" si="0"/>
        <v>1111</v>
      </c>
      <c r="E9" s="22">
        <v>87</v>
      </c>
      <c r="F9" s="23">
        <f>E9/D9</f>
        <v>7.8307830783078305E-2</v>
      </c>
      <c r="G9" s="22">
        <v>167</v>
      </c>
      <c r="H9" s="23">
        <f t="shared" si="1"/>
        <v>0.15031503150315031</v>
      </c>
      <c r="I9" s="22">
        <v>94</v>
      </c>
      <c r="J9" s="23">
        <f t="shared" si="2"/>
        <v>8.4608460846084602E-2</v>
      </c>
      <c r="K9" s="22">
        <v>77</v>
      </c>
      <c r="L9" s="23">
        <f t="shared" si="3"/>
        <v>6.9306930693069313E-2</v>
      </c>
      <c r="M9" s="24">
        <v>245</v>
      </c>
      <c r="N9" s="23">
        <f t="shared" si="4"/>
        <v>0.22052205220522053</v>
      </c>
      <c r="O9" s="24">
        <v>399</v>
      </c>
      <c r="P9" s="23">
        <f t="shared" si="5"/>
        <v>0.35913591359135916</v>
      </c>
      <c r="Q9" s="24">
        <v>42</v>
      </c>
      <c r="R9" s="23">
        <f t="shared" si="6"/>
        <v>3.7803780378037805E-2</v>
      </c>
      <c r="S9" s="25">
        <v>0.501</v>
      </c>
    </row>
    <row r="10" spans="1:19" ht="18.75" customHeight="1">
      <c r="A10" s="27">
        <v>3</v>
      </c>
      <c r="B10" s="28" t="s">
        <v>17</v>
      </c>
      <c r="C10" s="12"/>
      <c r="D10" s="13">
        <f t="shared" si="0"/>
        <v>531</v>
      </c>
      <c r="E10" s="14">
        <v>29</v>
      </c>
      <c r="F10" s="15">
        <f>E10/D10</f>
        <v>5.4613935969868174E-2</v>
      </c>
      <c r="G10" s="14">
        <v>63</v>
      </c>
      <c r="H10" s="15">
        <f t="shared" si="1"/>
        <v>0.11864406779661017</v>
      </c>
      <c r="I10" s="14">
        <v>32</v>
      </c>
      <c r="J10" s="15">
        <f t="shared" si="2"/>
        <v>6.0263653483992465E-2</v>
      </c>
      <c r="K10" s="14">
        <v>22</v>
      </c>
      <c r="L10" s="15">
        <f t="shared" si="3"/>
        <v>4.1431261770244823E-2</v>
      </c>
      <c r="M10" s="16">
        <v>106</v>
      </c>
      <c r="N10" s="15">
        <f t="shared" si="4"/>
        <v>0.19962335216572505</v>
      </c>
      <c r="O10" s="16">
        <v>243</v>
      </c>
      <c r="P10" s="15">
        <f t="shared" si="5"/>
        <v>0.4576271186440678</v>
      </c>
      <c r="Q10" s="16">
        <v>36</v>
      </c>
      <c r="R10" s="15">
        <f t="shared" si="6"/>
        <v>6.7796610169491525E-2</v>
      </c>
      <c r="S10" s="17">
        <v>0.497</v>
      </c>
    </row>
    <row r="11" spans="1:19" s="26" customFormat="1" ht="18.75" customHeight="1">
      <c r="A11" s="18">
        <v>4</v>
      </c>
      <c r="B11" s="19" t="s">
        <v>18</v>
      </c>
      <c r="C11" s="20"/>
      <c r="D11" s="21">
        <f t="shared" si="0"/>
        <v>337</v>
      </c>
      <c r="E11" s="22">
        <v>20</v>
      </c>
      <c r="F11" s="23">
        <f>E11/D11</f>
        <v>5.9347181008902079E-2</v>
      </c>
      <c r="G11" s="22">
        <v>29</v>
      </c>
      <c r="H11" s="23">
        <f t="shared" si="1"/>
        <v>8.6053412462908013E-2</v>
      </c>
      <c r="I11" s="22">
        <v>31</v>
      </c>
      <c r="J11" s="23">
        <f t="shared" si="2"/>
        <v>9.1988130563798218E-2</v>
      </c>
      <c r="K11" s="22">
        <v>17</v>
      </c>
      <c r="L11" s="23">
        <f t="shared" si="3"/>
        <v>5.0445103857566766E-2</v>
      </c>
      <c r="M11" s="24">
        <v>72</v>
      </c>
      <c r="N11" s="23">
        <f t="shared" si="4"/>
        <v>0.21364985163204747</v>
      </c>
      <c r="O11" s="24">
        <v>155</v>
      </c>
      <c r="P11" s="23">
        <f t="shared" si="5"/>
        <v>0.4599406528189911</v>
      </c>
      <c r="Q11" s="24">
        <v>13</v>
      </c>
      <c r="R11" s="23">
        <f t="shared" si="6"/>
        <v>3.857566765578635E-2</v>
      </c>
      <c r="S11" s="25">
        <v>0.45800000000000002</v>
      </c>
    </row>
    <row r="12" spans="1:19" ht="18.75" customHeight="1">
      <c r="A12" s="27">
        <v>5</v>
      </c>
      <c r="B12" s="28" t="s">
        <v>19</v>
      </c>
      <c r="C12" s="12"/>
      <c r="D12" s="13">
        <f t="shared" si="0"/>
        <v>785</v>
      </c>
      <c r="E12" s="14">
        <v>10</v>
      </c>
      <c r="F12" s="15">
        <v>0</v>
      </c>
      <c r="G12" s="14">
        <v>29</v>
      </c>
      <c r="H12" s="15">
        <f t="shared" si="1"/>
        <v>3.6942675159235668E-2</v>
      </c>
      <c r="I12" s="14">
        <v>26</v>
      </c>
      <c r="J12" s="15">
        <f t="shared" si="2"/>
        <v>3.3121019108280254E-2</v>
      </c>
      <c r="K12" s="14">
        <v>27</v>
      </c>
      <c r="L12" s="15">
        <f t="shared" si="3"/>
        <v>3.4394904458598725E-2</v>
      </c>
      <c r="M12" s="16">
        <v>237</v>
      </c>
      <c r="N12" s="15">
        <f t="shared" si="4"/>
        <v>0.3019108280254777</v>
      </c>
      <c r="O12" s="16">
        <v>420</v>
      </c>
      <c r="P12" s="15">
        <f t="shared" si="5"/>
        <v>0.53503184713375795</v>
      </c>
      <c r="Q12" s="16">
        <v>36</v>
      </c>
      <c r="R12" s="15">
        <f t="shared" si="6"/>
        <v>4.5859872611464965E-2</v>
      </c>
      <c r="S12" s="17">
        <v>0.443</v>
      </c>
    </row>
    <row r="13" spans="1:19" s="26" customFormat="1" ht="18.75" customHeight="1">
      <c r="A13" s="18">
        <v>6</v>
      </c>
      <c r="B13" s="19" t="s">
        <v>20</v>
      </c>
      <c r="C13" s="23"/>
      <c r="D13" s="21">
        <f t="shared" si="0"/>
        <v>119</v>
      </c>
      <c r="E13" s="22">
        <v>4</v>
      </c>
      <c r="F13" s="23">
        <v>0</v>
      </c>
      <c r="G13" s="22">
        <v>14</v>
      </c>
      <c r="H13" s="23">
        <f t="shared" si="1"/>
        <v>0.11764705882352941</v>
      </c>
      <c r="I13" s="22">
        <v>9</v>
      </c>
      <c r="J13" s="23">
        <f t="shared" si="2"/>
        <v>7.5630252100840331E-2</v>
      </c>
      <c r="K13" s="22">
        <v>14</v>
      </c>
      <c r="L13" s="23">
        <f t="shared" si="3"/>
        <v>0.11764705882352941</v>
      </c>
      <c r="M13" s="24">
        <v>35</v>
      </c>
      <c r="N13" s="23">
        <f t="shared" si="4"/>
        <v>0.29411764705882354</v>
      </c>
      <c r="O13" s="24">
        <v>43</v>
      </c>
      <c r="P13" s="23">
        <f t="shared" si="5"/>
        <v>0.36134453781512604</v>
      </c>
      <c r="Q13" s="24">
        <v>0</v>
      </c>
      <c r="R13" s="23">
        <f t="shared" si="6"/>
        <v>0</v>
      </c>
      <c r="S13" s="25">
        <v>0.42799999999999999</v>
      </c>
    </row>
    <row r="14" spans="1:19" ht="18.75" customHeight="1">
      <c r="A14" s="27">
        <v>7</v>
      </c>
      <c r="B14" s="28" t="s">
        <v>21</v>
      </c>
      <c r="C14" s="12"/>
      <c r="D14" s="13">
        <f t="shared" si="0"/>
        <v>663</v>
      </c>
      <c r="E14" s="14">
        <v>24</v>
      </c>
      <c r="F14" s="15">
        <f>E14/D14</f>
        <v>3.6199095022624438E-2</v>
      </c>
      <c r="G14" s="14">
        <v>76</v>
      </c>
      <c r="H14" s="15">
        <f t="shared" si="1"/>
        <v>0.11463046757164404</v>
      </c>
      <c r="I14" s="14">
        <v>54</v>
      </c>
      <c r="J14" s="15">
        <f t="shared" si="2"/>
        <v>8.1447963800904979E-2</v>
      </c>
      <c r="K14" s="14">
        <v>44</v>
      </c>
      <c r="L14" s="15">
        <f t="shared" si="3"/>
        <v>6.636500754147813E-2</v>
      </c>
      <c r="M14" s="16">
        <v>128</v>
      </c>
      <c r="N14" s="15">
        <f t="shared" si="4"/>
        <v>0.19306184012066366</v>
      </c>
      <c r="O14" s="16">
        <v>307</v>
      </c>
      <c r="P14" s="15">
        <f t="shared" si="5"/>
        <v>0.46304675716440424</v>
      </c>
      <c r="Q14" s="16">
        <v>30</v>
      </c>
      <c r="R14" s="15">
        <f t="shared" si="6"/>
        <v>4.5248868778280542E-2</v>
      </c>
      <c r="S14" s="17">
        <v>0.41299999999999998</v>
      </c>
    </row>
    <row r="15" spans="1:19" s="26" customFormat="1" ht="18.75" customHeight="1">
      <c r="A15" s="18">
        <v>8</v>
      </c>
      <c r="B15" s="19" t="s">
        <v>22</v>
      </c>
      <c r="C15" s="20"/>
      <c r="D15" s="21">
        <f t="shared" si="0"/>
        <v>644</v>
      </c>
      <c r="E15" s="22">
        <v>50</v>
      </c>
      <c r="F15" s="23">
        <f>E15/D15</f>
        <v>7.7639751552795025E-2</v>
      </c>
      <c r="G15" s="22">
        <v>141</v>
      </c>
      <c r="H15" s="23">
        <f t="shared" si="1"/>
        <v>0.21894409937888198</v>
      </c>
      <c r="I15" s="22">
        <v>50</v>
      </c>
      <c r="J15" s="23">
        <f t="shared" si="2"/>
        <v>7.7639751552795025E-2</v>
      </c>
      <c r="K15" s="22">
        <v>39</v>
      </c>
      <c r="L15" s="23">
        <f t="shared" si="3"/>
        <v>6.0559006211180127E-2</v>
      </c>
      <c r="M15" s="24">
        <v>120</v>
      </c>
      <c r="N15" s="23">
        <f t="shared" si="4"/>
        <v>0.18633540372670807</v>
      </c>
      <c r="O15" s="24">
        <v>220</v>
      </c>
      <c r="P15" s="23">
        <f t="shared" si="5"/>
        <v>0.34161490683229812</v>
      </c>
      <c r="Q15" s="24">
        <v>24</v>
      </c>
      <c r="R15" s="23">
        <f t="shared" si="6"/>
        <v>3.7267080745341616E-2</v>
      </c>
      <c r="S15" s="25">
        <v>0.39100000000000001</v>
      </c>
    </row>
    <row r="16" spans="1:19" ht="18.75" customHeight="1">
      <c r="A16" s="27">
        <v>9</v>
      </c>
      <c r="B16" s="28" t="s">
        <v>23</v>
      </c>
      <c r="C16" s="12"/>
      <c r="D16" s="13">
        <f t="shared" si="0"/>
        <v>215</v>
      </c>
      <c r="E16" s="14">
        <v>8</v>
      </c>
      <c r="F16" s="15">
        <f>E16/D16</f>
        <v>3.7209302325581395E-2</v>
      </c>
      <c r="G16" s="14">
        <v>31</v>
      </c>
      <c r="H16" s="15">
        <f t="shared" si="1"/>
        <v>0.14418604651162792</v>
      </c>
      <c r="I16" s="14">
        <v>21</v>
      </c>
      <c r="J16" s="15">
        <f t="shared" si="2"/>
        <v>9.7674418604651161E-2</v>
      </c>
      <c r="K16" s="14">
        <v>14</v>
      </c>
      <c r="L16" s="15">
        <f t="shared" si="3"/>
        <v>6.5116279069767441E-2</v>
      </c>
      <c r="M16" s="16">
        <v>60</v>
      </c>
      <c r="N16" s="15">
        <f t="shared" si="4"/>
        <v>0.27906976744186046</v>
      </c>
      <c r="O16" s="16">
        <v>74</v>
      </c>
      <c r="P16" s="15">
        <f t="shared" si="5"/>
        <v>0.34418604651162793</v>
      </c>
      <c r="Q16" s="16">
        <v>7</v>
      </c>
      <c r="R16" s="15">
        <f t="shared" si="6"/>
        <v>3.255813953488372E-2</v>
      </c>
      <c r="S16" s="17">
        <v>0.38400000000000001</v>
      </c>
    </row>
    <row r="17" spans="1:19" s="26" customFormat="1" ht="18.75" customHeight="1">
      <c r="A17" s="18">
        <v>10</v>
      </c>
      <c r="B17" s="19" t="s">
        <v>24</v>
      </c>
      <c r="C17" s="20"/>
      <c r="D17" s="21">
        <f t="shared" si="0"/>
        <v>574</v>
      </c>
      <c r="E17" s="22">
        <v>39</v>
      </c>
      <c r="F17" s="23">
        <v>0</v>
      </c>
      <c r="G17" s="22">
        <v>97</v>
      </c>
      <c r="H17" s="23">
        <f t="shared" si="1"/>
        <v>0.16898954703832753</v>
      </c>
      <c r="I17" s="22">
        <v>53</v>
      </c>
      <c r="J17" s="23">
        <f t="shared" si="2"/>
        <v>9.2334494773519168E-2</v>
      </c>
      <c r="K17" s="22">
        <v>32</v>
      </c>
      <c r="L17" s="23">
        <f t="shared" si="3"/>
        <v>5.5749128919860627E-2</v>
      </c>
      <c r="M17" s="24">
        <v>127</v>
      </c>
      <c r="N17" s="23">
        <f t="shared" si="4"/>
        <v>0.22125435540069685</v>
      </c>
      <c r="O17" s="24">
        <v>208</v>
      </c>
      <c r="P17" s="23">
        <f t="shared" si="5"/>
        <v>0.3623693379790941</v>
      </c>
      <c r="Q17" s="24">
        <v>18</v>
      </c>
      <c r="R17" s="23">
        <f t="shared" si="6"/>
        <v>3.1358885017421602E-2</v>
      </c>
      <c r="S17" s="25">
        <v>0.38400000000000001</v>
      </c>
    </row>
    <row r="18" spans="1:19" ht="18.75" customHeight="1">
      <c r="A18" s="27">
        <v>11</v>
      </c>
      <c r="B18" s="28" t="s">
        <v>25</v>
      </c>
      <c r="C18" s="12"/>
      <c r="D18" s="13">
        <f t="shared" si="0"/>
        <v>153</v>
      </c>
      <c r="E18" s="14">
        <v>2</v>
      </c>
      <c r="F18" s="15">
        <v>0</v>
      </c>
      <c r="G18" s="14">
        <v>16</v>
      </c>
      <c r="H18" s="15">
        <f t="shared" si="1"/>
        <v>0.10457516339869281</v>
      </c>
      <c r="I18" s="14">
        <v>17</v>
      </c>
      <c r="J18" s="15">
        <f t="shared" si="2"/>
        <v>0.1111111111111111</v>
      </c>
      <c r="K18" s="14">
        <v>4</v>
      </c>
      <c r="L18" s="15">
        <f t="shared" si="3"/>
        <v>2.6143790849673203E-2</v>
      </c>
      <c r="M18" s="16">
        <v>47</v>
      </c>
      <c r="N18" s="15">
        <f t="shared" si="4"/>
        <v>0.30718954248366015</v>
      </c>
      <c r="O18" s="16">
        <v>65</v>
      </c>
      <c r="P18" s="15">
        <f t="shared" si="5"/>
        <v>0.42483660130718953</v>
      </c>
      <c r="Q18" s="16">
        <v>2</v>
      </c>
      <c r="R18" s="15">
        <f t="shared" si="6"/>
        <v>1.3071895424836602E-2</v>
      </c>
      <c r="S18" s="17">
        <v>0.38100000000000001</v>
      </c>
    </row>
    <row r="19" spans="1:19" s="26" customFormat="1" ht="18.75" customHeight="1">
      <c r="A19" s="18">
        <v>12</v>
      </c>
      <c r="B19" s="19" t="s">
        <v>26</v>
      </c>
      <c r="C19" s="20"/>
      <c r="D19" s="21">
        <f t="shared" si="0"/>
        <v>308</v>
      </c>
      <c r="E19" s="22">
        <v>20</v>
      </c>
      <c r="F19" s="23">
        <f>E19/D19</f>
        <v>6.4935064935064929E-2</v>
      </c>
      <c r="G19" s="22">
        <v>35</v>
      </c>
      <c r="H19" s="23">
        <f t="shared" si="1"/>
        <v>0.11363636363636363</v>
      </c>
      <c r="I19" s="22">
        <v>20</v>
      </c>
      <c r="J19" s="23">
        <f t="shared" si="2"/>
        <v>6.4935064935064929E-2</v>
      </c>
      <c r="K19" s="22">
        <v>17</v>
      </c>
      <c r="L19" s="23">
        <f t="shared" si="3"/>
        <v>5.5194805194805192E-2</v>
      </c>
      <c r="M19" s="24">
        <v>67</v>
      </c>
      <c r="N19" s="23">
        <f t="shared" si="4"/>
        <v>0.21753246753246752</v>
      </c>
      <c r="O19" s="24">
        <v>140</v>
      </c>
      <c r="P19" s="23">
        <f t="shared" si="5"/>
        <v>0.45454545454545453</v>
      </c>
      <c r="Q19" s="24">
        <v>9</v>
      </c>
      <c r="R19" s="23">
        <f t="shared" si="6"/>
        <v>2.922077922077922E-2</v>
      </c>
      <c r="S19" s="25">
        <v>0.375</v>
      </c>
    </row>
    <row r="20" spans="1:19" ht="18.75" customHeight="1">
      <c r="A20" s="27">
        <v>13</v>
      </c>
      <c r="B20" s="28" t="s">
        <v>27</v>
      </c>
      <c r="C20" s="12"/>
      <c r="D20" s="13">
        <f t="shared" si="0"/>
        <v>393</v>
      </c>
      <c r="E20" s="14">
        <v>26</v>
      </c>
      <c r="F20" s="15">
        <v>0</v>
      </c>
      <c r="G20" s="14">
        <v>59</v>
      </c>
      <c r="H20" s="15">
        <f t="shared" si="1"/>
        <v>0.15012722646310434</v>
      </c>
      <c r="I20" s="14">
        <v>32</v>
      </c>
      <c r="J20" s="15">
        <f t="shared" si="2"/>
        <v>8.1424936386768454E-2</v>
      </c>
      <c r="K20" s="14">
        <v>19</v>
      </c>
      <c r="L20" s="15">
        <f t="shared" si="3"/>
        <v>4.8346055979643768E-2</v>
      </c>
      <c r="M20" s="16">
        <v>73</v>
      </c>
      <c r="N20" s="15">
        <f t="shared" si="4"/>
        <v>0.18575063613231552</v>
      </c>
      <c r="O20" s="16">
        <v>170</v>
      </c>
      <c r="P20" s="15">
        <f t="shared" si="5"/>
        <v>0.43256997455470736</v>
      </c>
      <c r="Q20" s="16">
        <v>14</v>
      </c>
      <c r="R20" s="15">
        <f t="shared" si="6"/>
        <v>3.5623409669211195E-2</v>
      </c>
      <c r="S20" s="17">
        <v>0.374</v>
      </c>
    </row>
    <row r="21" spans="1:19" s="26" customFormat="1" ht="18.75" customHeight="1">
      <c r="A21" s="18">
        <v>14</v>
      </c>
      <c r="B21" s="19" t="s">
        <v>28</v>
      </c>
      <c r="C21" s="20"/>
      <c r="D21" s="21">
        <f t="shared" si="0"/>
        <v>193</v>
      </c>
      <c r="E21" s="22">
        <v>7</v>
      </c>
      <c r="F21" s="23">
        <v>0</v>
      </c>
      <c r="G21" s="22">
        <v>18</v>
      </c>
      <c r="H21" s="23">
        <f t="shared" si="1"/>
        <v>9.3264248704663211E-2</v>
      </c>
      <c r="I21" s="22">
        <v>18</v>
      </c>
      <c r="J21" s="23">
        <f t="shared" si="2"/>
        <v>9.3264248704663211E-2</v>
      </c>
      <c r="K21" s="22">
        <v>13</v>
      </c>
      <c r="L21" s="23">
        <f t="shared" si="3"/>
        <v>6.7357512953367879E-2</v>
      </c>
      <c r="M21" s="24">
        <v>42</v>
      </c>
      <c r="N21" s="23">
        <f t="shared" si="4"/>
        <v>0.21761658031088082</v>
      </c>
      <c r="O21" s="24">
        <v>87</v>
      </c>
      <c r="P21" s="23">
        <f t="shared" si="5"/>
        <v>0.45077720207253885</v>
      </c>
      <c r="Q21" s="24">
        <v>8</v>
      </c>
      <c r="R21" s="23">
        <f t="shared" si="6"/>
        <v>4.145077720207254E-2</v>
      </c>
      <c r="S21" s="25">
        <v>0.371</v>
      </c>
    </row>
    <row r="22" spans="1:19" ht="18.75" customHeight="1">
      <c r="A22" s="27">
        <v>15</v>
      </c>
      <c r="B22" s="28" t="s">
        <v>29</v>
      </c>
      <c r="C22" s="12"/>
      <c r="D22" s="13">
        <f t="shared" si="0"/>
        <v>223</v>
      </c>
      <c r="E22" s="14">
        <v>21</v>
      </c>
      <c r="F22" s="15">
        <f>E22/D22</f>
        <v>9.417040358744394E-2</v>
      </c>
      <c r="G22" s="14">
        <v>19</v>
      </c>
      <c r="H22" s="15">
        <f t="shared" si="1"/>
        <v>8.520179372197309E-2</v>
      </c>
      <c r="I22" s="14">
        <v>7</v>
      </c>
      <c r="J22" s="15">
        <f t="shared" si="2"/>
        <v>3.1390134529147982E-2</v>
      </c>
      <c r="K22" s="14">
        <v>7</v>
      </c>
      <c r="L22" s="15">
        <f t="shared" si="3"/>
        <v>3.1390134529147982E-2</v>
      </c>
      <c r="M22" s="16">
        <v>51</v>
      </c>
      <c r="N22" s="15">
        <f t="shared" si="4"/>
        <v>0.22869955156950672</v>
      </c>
      <c r="O22" s="16">
        <v>104</v>
      </c>
      <c r="P22" s="15">
        <f t="shared" si="5"/>
        <v>0.46636771300448432</v>
      </c>
      <c r="Q22" s="16">
        <v>14</v>
      </c>
      <c r="R22" s="15">
        <f t="shared" si="6"/>
        <v>6.2780269058295965E-2</v>
      </c>
      <c r="S22" s="17">
        <v>0.36799999999999999</v>
      </c>
    </row>
    <row r="23" spans="1:19" s="26" customFormat="1" ht="18.75" customHeight="1">
      <c r="A23" s="18">
        <v>16</v>
      </c>
      <c r="B23" s="19" t="s">
        <v>30</v>
      </c>
      <c r="C23" s="20"/>
      <c r="D23" s="21">
        <f t="shared" si="0"/>
        <v>155</v>
      </c>
      <c r="E23" s="22">
        <v>3</v>
      </c>
      <c r="F23" s="23">
        <v>0</v>
      </c>
      <c r="G23" s="22">
        <v>11</v>
      </c>
      <c r="H23" s="23">
        <f t="shared" si="1"/>
        <v>7.0967741935483872E-2</v>
      </c>
      <c r="I23" s="22">
        <v>3</v>
      </c>
      <c r="J23" s="23">
        <f t="shared" si="2"/>
        <v>1.935483870967742E-2</v>
      </c>
      <c r="K23" s="22">
        <v>5</v>
      </c>
      <c r="L23" s="23">
        <f t="shared" si="3"/>
        <v>3.2258064516129031E-2</v>
      </c>
      <c r="M23" s="24">
        <v>44</v>
      </c>
      <c r="N23" s="23">
        <f t="shared" si="4"/>
        <v>0.28387096774193549</v>
      </c>
      <c r="O23" s="24">
        <v>82</v>
      </c>
      <c r="P23" s="23">
        <f t="shared" si="5"/>
        <v>0.52903225806451615</v>
      </c>
      <c r="Q23" s="24">
        <v>7</v>
      </c>
      <c r="R23" s="23">
        <f t="shared" si="6"/>
        <v>4.5161290322580643E-2</v>
      </c>
      <c r="S23" s="25">
        <v>0.36599999999999999</v>
      </c>
    </row>
    <row r="24" spans="1:19" ht="18.75" customHeight="1">
      <c r="A24" s="27">
        <v>17</v>
      </c>
      <c r="B24" s="28" t="s">
        <v>31</v>
      </c>
      <c r="C24" s="12"/>
      <c r="D24" s="13">
        <f t="shared" si="0"/>
        <v>133</v>
      </c>
      <c r="E24" s="14">
        <v>6</v>
      </c>
      <c r="F24" s="15">
        <v>0</v>
      </c>
      <c r="G24" s="14">
        <v>14</v>
      </c>
      <c r="H24" s="15">
        <f t="shared" si="1"/>
        <v>0.10526315789473684</v>
      </c>
      <c r="I24" s="14">
        <v>21</v>
      </c>
      <c r="J24" s="15">
        <f t="shared" si="2"/>
        <v>0.15789473684210525</v>
      </c>
      <c r="K24" s="14">
        <v>5</v>
      </c>
      <c r="L24" s="15">
        <f t="shared" si="3"/>
        <v>3.7593984962406013E-2</v>
      </c>
      <c r="M24" s="16">
        <v>24</v>
      </c>
      <c r="N24" s="15">
        <f t="shared" si="4"/>
        <v>0.18045112781954886</v>
      </c>
      <c r="O24" s="16">
        <v>62</v>
      </c>
      <c r="P24" s="15">
        <f t="shared" si="5"/>
        <v>0.46616541353383456</v>
      </c>
      <c r="Q24" s="16">
        <v>1</v>
      </c>
      <c r="R24" s="15">
        <f t="shared" si="6"/>
        <v>7.5187969924812026E-3</v>
      </c>
      <c r="S24" s="17">
        <v>0.35699999999999998</v>
      </c>
    </row>
    <row r="25" spans="1:19" s="26" customFormat="1" ht="18.75" customHeight="1">
      <c r="A25" s="18">
        <v>18</v>
      </c>
      <c r="B25" s="19" t="s">
        <v>32</v>
      </c>
      <c r="C25" s="20"/>
      <c r="D25" s="21">
        <f t="shared" si="0"/>
        <v>2858</v>
      </c>
      <c r="E25" s="22">
        <v>256</v>
      </c>
      <c r="F25" s="23">
        <f>E25/D25</f>
        <v>8.957312806158152E-2</v>
      </c>
      <c r="G25" s="22">
        <v>434</v>
      </c>
      <c r="H25" s="23">
        <f t="shared" si="1"/>
        <v>0.15185444366689993</v>
      </c>
      <c r="I25" s="22">
        <v>243</v>
      </c>
      <c r="J25" s="23">
        <f t="shared" si="2"/>
        <v>8.5024492652204339E-2</v>
      </c>
      <c r="K25" s="22">
        <v>190</v>
      </c>
      <c r="L25" s="23">
        <f t="shared" si="3"/>
        <v>6.6480055983205041E-2</v>
      </c>
      <c r="M25" s="24">
        <v>517</v>
      </c>
      <c r="N25" s="23">
        <f t="shared" si="4"/>
        <v>0.18089573128061581</v>
      </c>
      <c r="O25" s="24">
        <v>1059</v>
      </c>
      <c r="P25" s="23">
        <f t="shared" si="5"/>
        <v>0.37053883834849544</v>
      </c>
      <c r="Q25" s="24">
        <v>159</v>
      </c>
      <c r="R25" s="23">
        <f t="shared" si="6"/>
        <v>5.5633310006997901E-2</v>
      </c>
      <c r="S25" s="25">
        <v>0.34799999999999998</v>
      </c>
    </row>
    <row r="26" spans="1:19" ht="18.75" customHeight="1">
      <c r="A26" s="27">
        <v>19</v>
      </c>
      <c r="B26" s="28" t="s">
        <v>33</v>
      </c>
      <c r="C26" s="12"/>
      <c r="D26" s="13">
        <f t="shared" si="0"/>
        <v>205</v>
      </c>
      <c r="E26" s="14">
        <v>7</v>
      </c>
      <c r="F26" s="15">
        <v>0</v>
      </c>
      <c r="G26" s="14">
        <v>18</v>
      </c>
      <c r="H26" s="15">
        <f t="shared" si="1"/>
        <v>8.7804878048780483E-2</v>
      </c>
      <c r="I26" s="14">
        <v>10</v>
      </c>
      <c r="J26" s="15">
        <f t="shared" si="2"/>
        <v>4.878048780487805E-2</v>
      </c>
      <c r="K26" s="14">
        <v>17</v>
      </c>
      <c r="L26" s="15">
        <f t="shared" si="3"/>
        <v>8.2926829268292687E-2</v>
      </c>
      <c r="M26" s="16">
        <v>51</v>
      </c>
      <c r="N26" s="15">
        <f t="shared" si="4"/>
        <v>0.24878048780487805</v>
      </c>
      <c r="O26" s="16">
        <v>95</v>
      </c>
      <c r="P26" s="15">
        <f t="shared" si="5"/>
        <v>0.46341463414634149</v>
      </c>
      <c r="Q26" s="16">
        <v>7</v>
      </c>
      <c r="R26" s="15">
        <f t="shared" si="6"/>
        <v>3.4146341463414637E-2</v>
      </c>
      <c r="S26" s="17">
        <v>0.33200000000000002</v>
      </c>
    </row>
    <row r="27" spans="1:19" s="26" customFormat="1" ht="18.75" customHeight="1">
      <c r="A27" s="18">
        <v>20</v>
      </c>
      <c r="B27" s="19" t="s">
        <v>34</v>
      </c>
      <c r="C27" s="20"/>
      <c r="D27" s="21">
        <f t="shared" si="0"/>
        <v>439</v>
      </c>
      <c r="E27" s="22">
        <v>18</v>
      </c>
      <c r="F27" s="23">
        <f>E27/D27</f>
        <v>4.1002277904328019E-2</v>
      </c>
      <c r="G27" s="22">
        <v>44</v>
      </c>
      <c r="H27" s="23">
        <f t="shared" si="1"/>
        <v>0.10022779043280182</v>
      </c>
      <c r="I27" s="22">
        <v>26</v>
      </c>
      <c r="J27" s="23">
        <f t="shared" si="2"/>
        <v>5.9225512528473807E-2</v>
      </c>
      <c r="K27" s="22">
        <v>18</v>
      </c>
      <c r="L27" s="23">
        <f t="shared" si="3"/>
        <v>4.1002277904328019E-2</v>
      </c>
      <c r="M27" s="24">
        <v>123</v>
      </c>
      <c r="N27" s="23">
        <f t="shared" si="4"/>
        <v>0.28018223234624146</v>
      </c>
      <c r="O27" s="24">
        <v>186</v>
      </c>
      <c r="P27" s="23">
        <f t="shared" si="5"/>
        <v>0.42369020501138954</v>
      </c>
      <c r="Q27" s="24">
        <v>24</v>
      </c>
      <c r="R27" s="23">
        <f t="shared" si="6"/>
        <v>5.4669703872437359E-2</v>
      </c>
      <c r="S27" s="25">
        <v>0.30099999999999999</v>
      </c>
    </row>
    <row r="28" spans="1:19" ht="18.75" customHeight="1">
      <c r="A28" s="27">
        <v>21</v>
      </c>
      <c r="B28" s="28" t="s">
        <v>35</v>
      </c>
      <c r="C28" s="12"/>
      <c r="D28" s="13">
        <f t="shared" si="0"/>
        <v>790</v>
      </c>
      <c r="E28" s="14">
        <v>51</v>
      </c>
      <c r="F28" s="15">
        <f>E28/D28</f>
        <v>6.4556962025316453E-2</v>
      </c>
      <c r="G28" s="14">
        <v>126</v>
      </c>
      <c r="H28" s="15">
        <f t="shared" si="1"/>
        <v>0.15949367088607594</v>
      </c>
      <c r="I28" s="14">
        <v>63</v>
      </c>
      <c r="J28" s="15">
        <f t="shared" si="2"/>
        <v>7.9746835443037969E-2</v>
      </c>
      <c r="K28" s="14">
        <v>51</v>
      </c>
      <c r="L28" s="15">
        <f t="shared" si="3"/>
        <v>6.4556962025316453E-2</v>
      </c>
      <c r="M28" s="16">
        <v>146</v>
      </c>
      <c r="N28" s="15">
        <f t="shared" si="4"/>
        <v>0.18481012658227849</v>
      </c>
      <c r="O28" s="16">
        <v>310</v>
      </c>
      <c r="P28" s="15">
        <f t="shared" si="5"/>
        <v>0.39240506329113922</v>
      </c>
      <c r="Q28" s="16">
        <v>43</v>
      </c>
      <c r="R28" s="15">
        <f t="shared" si="6"/>
        <v>5.4430379746835442E-2</v>
      </c>
      <c r="S28" s="17">
        <v>0.3</v>
      </c>
    </row>
    <row r="29" spans="1:19" s="26" customFormat="1" ht="18.75" customHeight="1">
      <c r="A29" s="18">
        <v>22</v>
      </c>
      <c r="B29" s="19" t="s">
        <v>36</v>
      </c>
      <c r="C29" s="20"/>
      <c r="D29" s="21">
        <f t="shared" si="0"/>
        <v>824</v>
      </c>
      <c r="E29" s="22">
        <v>79</v>
      </c>
      <c r="F29" s="23">
        <f>E29/D29</f>
        <v>9.5873786407766989E-2</v>
      </c>
      <c r="G29" s="22">
        <v>150</v>
      </c>
      <c r="H29" s="23">
        <f t="shared" si="1"/>
        <v>0.18203883495145631</v>
      </c>
      <c r="I29" s="22">
        <v>64</v>
      </c>
      <c r="J29" s="23">
        <f t="shared" si="2"/>
        <v>7.7669902912621352E-2</v>
      </c>
      <c r="K29" s="22">
        <v>57</v>
      </c>
      <c r="L29" s="23">
        <f t="shared" si="3"/>
        <v>6.9174757281553395E-2</v>
      </c>
      <c r="M29" s="24">
        <v>180</v>
      </c>
      <c r="N29" s="23">
        <f t="shared" si="4"/>
        <v>0.21844660194174756</v>
      </c>
      <c r="O29" s="24">
        <v>264</v>
      </c>
      <c r="P29" s="23">
        <f t="shared" si="5"/>
        <v>0.32038834951456313</v>
      </c>
      <c r="Q29" s="24">
        <v>30</v>
      </c>
      <c r="R29" s="23">
        <f t="shared" si="6"/>
        <v>3.640776699029126E-2</v>
      </c>
      <c r="S29" s="25">
        <v>0.29799999999999999</v>
      </c>
    </row>
    <row r="30" spans="1:19" ht="18.75" customHeight="1">
      <c r="A30" s="27">
        <v>23</v>
      </c>
      <c r="B30" s="28" t="s">
        <v>37</v>
      </c>
      <c r="C30" s="12"/>
      <c r="D30" s="13">
        <f t="shared" si="0"/>
        <v>664</v>
      </c>
      <c r="E30" s="14">
        <v>26</v>
      </c>
      <c r="F30" s="15">
        <v>0</v>
      </c>
      <c r="G30" s="14">
        <v>74</v>
      </c>
      <c r="H30" s="15">
        <f t="shared" si="1"/>
        <v>0.11144578313253012</v>
      </c>
      <c r="I30" s="14">
        <v>41</v>
      </c>
      <c r="J30" s="15">
        <f t="shared" si="2"/>
        <v>6.1746987951807226E-2</v>
      </c>
      <c r="K30" s="14">
        <v>31</v>
      </c>
      <c r="L30" s="15">
        <f t="shared" si="3"/>
        <v>4.6686746987951805E-2</v>
      </c>
      <c r="M30" s="16">
        <v>189</v>
      </c>
      <c r="N30" s="15">
        <f t="shared" si="4"/>
        <v>0.28463855421686746</v>
      </c>
      <c r="O30" s="16">
        <v>287</v>
      </c>
      <c r="P30" s="15">
        <f t="shared" si="5"/>
        <v>0.43222891566265059</v>
      </c>
      <c r="Q30" s="16">
        <v>16</v>
      </c>
      <c r="R30" s="15">
        <f t="shared" si="6"/>
        <v>2.4096385542168676E-2</v>
      </c>
      <c r="S30" s="17">
        <v>0.27700000000000002</v>
      </c>
    </row>
    <row r="31" spans="1:19" s="26" customFormat="1" ht="18.75" customHeight="1">
      <c r="A31" s="18">
        <v>24</v>
      </c>
      <c r="B31" s="19" t="s">
        <v>38</v>
      </c>
      <c r="C31" s="20"/>
      <c r="D31" s="21">
        <f t="shared" si="0"/>
        <v>529</v>
      </c>
      <c r="E31" s="22">
        <v>17</v>
      </c>
      <c r="F31" s="23">
        <f>E31/D31</f>
        <v>3.2136105860113423E-2</v>
      </c>
      <c r="G31" s="22">
        <v>60</v>
      </c>
      <c r="H31" s="23">
        <f t="shared" si="1"/>
        <v>0.11342155009451796</v>
      </c>
      <c r="I31" s="22">
        <v>34</v>
      </c>
      <c r="J31" s="23">
        <f t="shared" si="2"/>
        <v>6.4272211720226846E-2</v>
      </c>
      <c r="K31" s="22">
        <v>31</v>
      </c>
      <c r="L31" s="23">
        <f t="shared" si="3"/>
        <v>5.8601134215500943E-2</v>
      </c>
      <c r="M31" s="24">
        <v>118</v>
      </c>
      <c r="N31" s="23">
        <f t="shared" si="4"/>
        <v>0.22306238185255198</v>
      </c>
      <c r="O31" s="24">
        <v>227</v>
      </c>
      <c r="P31" s="23">
        <f t="shared" si="5"/>
        <v>0.42911153119092627</v>
      </c>
      <c r="Q31" s="24">
        <v>42</v>
      </c>
      <c r="R31" s="23">
        <f t="shared" si="6"/>
        <v>7.9395085066162566E-2</v>
      </c>
      <c r="S31" s="25">
        <v>0.254</v>
      </c>
    </row>
    <row r="32" spans="1:19" ht="18.75" customHeight="1">
      <c r="A32" s="27">
        <v>25</v>
      </c>
      <c r="B32" s="28" t="s">
        <v>39</v>
      </c>
      <c r="C32" s="12"/>
      <c r="D32" s="13">
        <f t="shared" si="0"/>
        <v>326</v>
      </c>
      <c r="E32" s="14">
        <v>19</v>
      </c>
      <c r="F32" s="15">
        <f>E32/D32</f>
        <v>5.8282208588957052E-2</v>
      </c>
      <c r="G32" s="14">
        <v>38</v>
      </c>
      <c r="H32" s="15">
        <f t="shared" si="1"/>
        <v>0.1165644171779141</v>
      </c>
      <c r="I32" s="14">
        <v>31</v>
      </c>
      <c r="J32" s="15">
        <f t="shared" si="2"/>
        <v>9.5092024539877307E-2</v>
      </c>
      <c r="K32" s="14">
        <v>27</v>
      </c>
      <c r="L32" s="15">
        <f t="shared" si="3"/>
        <v>8.2822085889570546E-2</v>
      </c>
      <c r="M32" s="16">
        <v>71</v>
      </c>
      <c r="N32" s="15">
        <f t="shared" si="4"/>
        <v>0.21779141104294478</v>
      </c>
      <c r="O32" s="16">
        <v>124</v>
      </c>
      <c r="P32" s="15">
        <f t="shared" si="5"/>
        <v>0.38036809815950923</v>
      </c>
      <c r="Q32" s="16">
        <v>16</v>
      </c>
      <c r="R32" s="15">
        <f t="shared" si="6"/>
        <v>4.9079754601226995E-2</v>
      </c>
      <c r="S32" s="17"/>
    </row>
    <row r="33" spans="1:19" s="26" customFormat="1" ht="18.75" customHeight="1" thickBot="1">
      <c r="A33" s="18">
        <v>26</v>
      </c>
      <c r="B33" s="19" t="s">
        <v>40</v>
      </c>
      <c r="C33" s="20"/>
      <c r="D33" s="21">
        <f t="shared" si="0"/>
        <v>669</v>
      </c>
      <c r="E33" s="22">
        <v>47</v>
      </c>
      <c r="F33" s="23">
        <v>0</v>
      </c>
      <c r="G33" s="22">
        <v>102</v>
      </c>
      <c r="H33" s="23">
        <f t="shared" si="1"/>
        <v>0.15246636771300448</v>
      </c>
      <c r="I33" s="22">
        <v>67</v>
      </c>
      <c r="J33" s="23">
        <f t="shared" si="2"/>
        <v>0.10014947683109118</v>
      </c>
      <c r="K33" s="22">
        <v>53</v>
      </c>
      <c r="L33" s="23">
        <f t="shared" si="3"/>
        <v>7.9222720478325862E-2</v>
      </c>
      <c r="M33" s="24">
        <v>122</v>
      </c>
      <c r="N33" s="23">
        <f t="shared" si="4"/>
        <v>0.18236173393124067</v>
      </c>
      <c r="O33" s="24">
        <v>242</v>
      </c>
      <c r="P33" s="23">
        <f t="shared" si="5"/>
        <v>0.36173393124065772</v>
      </c>
      <c r="Q33" s="24">
        <v>36</v>
      </c>
      <c r="R33" s="23">
        <f t="shared" si="6"/>
        <v>5.3811659192825115E-2</v>
      </c>
      <c r="S33" s="29"/>
    </row>
    <row r="34" spans="1:19" ht="18.75" hidden="1" customHeight="1" thickBot="1">
      <c r="A34" s="30"/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3"/>
    </row>
    <row r="35" spans="1:19" ht="20.100000000000001" customHeight="1" thickBot="1">
      <c r="A35" s="45" t="s">
        <v>5</v>
      </c>
      <c r="B35" s="46"/>
      <c r="C35" s="34"/>
      <c r="D35" s="35">
        <f>SUM(D8:D33)</f>
        <v>14862</v>
      </c>
      <c r="E35" s="35">
        <f>SUM(E8:E33)</f>
        <v>902</v>
      </c>
      <c r="F35" s="34">
        <f>E35/D35</f>
        <v>6.0691696945229447E-2</v>
      </c>
      <c r="G35" s="35">
        <f>SUM(G8:G33)</f>
        <v>1924</v>
      </c>
      <c r="H35" s="34">
        <f>G35/$D35</f>
        <v>0.12945767729780649</v>
      </c>
      <c r="I35" s="35">
        <f>SUM(I8:I33)</f>
        <v>1106</v>
      </c>
      <c r="J35" s="34">
        <f>I35/$D35</f>
        <v>7.4417978737720367E-2</v>
      </c>
      <c r="K35" s="35">
        <f>SUM(K8:K33)</f>
        <v>872</v>
      </c>
      <c r="L35" s="34">
        <f>K35/$D35</f>
        <v>5.8673126093392543E-2</v>
      </c>
      <c r="M35" s="35">
        <f>SUM(M8:M33)</f>
        <v>3272</v>
      </c>
      <c r="N35" s="34">
        <f>M35/$D35</f>
        <v>0.22015879424034451</v>
      </c>
      <c r="O35" s="35">
        <f>SUM(O8:O33)</f>
        <v>6103</v>
      </c>
      <c r="P35" s="34">
        <f>O35/$D35</f>
        <v>0.4106445969586866</v>
      </c>
      <c r="Q35" s="35">
        <f>SUM(Q8:Q33)</f>
        <v>683</v>
      </c>
      <c r="R35" s="34">
        <f>Q35/$D35</f>
        <v>4.5956129726820075E-2</v>
      </c>
      <c r="S35" s="36">
        <v>0.36399999999999999</v>
      </c>
    </row>
    <row r="36" spans="1:19">
      <c r="A36" s="37" t="s">
        <v>41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9"/>
    </row>
    <row r="37" spans="1:19">
      <c r="A37" s="37" t="s">
        <v>42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9"/>
    </row>
    <row r="38" spans="1:19">
      <c r="A38" s="37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</row>
    <row r="39" spans="1:19">
      <c r="A39" s="37" t="s">
        <v>43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</row>
    <row r="40" spans="1:19">
      <c r="A40" s="37" t="s">
        <v>44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</row>
    <row r="41" spans="1:19">
      <c r="B41" s="42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</row>
    <row r="42" spans="1:19" ht="15.95" customHeight="1">
      <c r="B42" s="43"/>
    </row>
    <row r="43" spans="1:19"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</row>
  </sheetData>
  <mergeCells count="2">
    <mergeCell ref="A3:S3"/>
    <mergeCell ref="A35:B35"/>
  </mergeCells>
  <printOptions horizontalCentered="1"/>
  <pageMargins left="0.51181102362204722" right="0.39370078740157483" top="0.59055118110236227" bottom="0.43307086614173229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3.2.2</vt:lpstr>
      <vt:lpstr>'3.2.2'!Área_de_impresión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ddiaz</dc:creator>
  <cp:lastModifiedBy>ddiaz</cp:lastModifiedBy>
  <dcterms:created xsi:type="dcterms:W3CDTF">2015-04-20T14:40:53Z</dcterms:created>
  <dcterms:modified xsi:type="dcterms:W3CDTF">2015-04-20T15:03:08Z</dcterms:modified>
</cp:coreProperties>
</file>