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Default Extension="jpeg" ContentType="image/jpeg"/>
  <Override PartName="/xl/charts/chart3.xml" ContentType="application/vnd.openxmlformats-officedocument.drawingml.chart+xml"/>
  <Override PartName="/xl/drawings/drawing4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5255" windowHeight="7680"/>
  </bookViews>
  <sheets>
    <sheet name="LINEA 100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'LINEA 100'!#REF!</definedName>
    <definedName name="A">#REF!</definedName>
    <definedName name="AB">#REF!</definedName>
    <definedName name="ABAN">#REF!</definedName>
    <definedName name="ABANCAY">#REF!</definedName>
    <definedName name="AMES">'[1]Base 2012'!$E$1</definedName>
    <definedName name="AÑO">#REF!</definedName>
    <definedName name="AÑOS">#REF!</definedName>
    <definedName name="_xlnm.Print_Area" localSheetId="0">'LINEA 100'!$A$1:$P$192</definedName>
    <definedName name="AUTORIA">#REF!</definedName>
    <definedName name="CEM">#REF!</definedName>
    <definedName name="conocimiento_caso">#REF!</definedName>
    <definedName name="D">#REF!</definedName>
    <definedName name="DE">#REF!</definedName>
    <definedName name="DEPA">#REF!</definedName>
    <definedName name="dia">#REF!</definedName>
    <definedName name="DIST">[2]Casos!#REF!</definedName>
    <definedName name="DISTRITO">#REF!</definedName>
    <definedName name="DPTO">#REF!</definedName>
    <definedName name="DR">#REF!</definedName>
    <definedName name="E">#REF!</definedName>
    <definedName name="GÉNERO">#REF!</definedName>
    <definedName name="genero1">#REF!</definedName>
    <definedName name="GENRO">#REF!</definedName>
    <definedName name="GENRO21">#REF!</definedName>
    <definedName name="GGGGG">'[3]Base 2012'!$B$1</definedName>
    <definedName name="GGGGGGGGGG">'[3]Base 2012'!$D$1</definedName>
    <definedName name="GRADO">#REF!</definedName>
    <definedName name="HIJOS">#REF!</definedName>
    <definedName name="HOMICIDIO">#REF!</definedName>
    <definedName name="HOMICIDIO1">#REF!</definedName>
    <definedName name="J">[4]Casos!#REF!</definedName>
    <definedName name="LABOR">#REF!</definedName>
    <definedName name="LUGAR">#REF!</definedName>
    <definedName name="Marca_temporal">#REF!</definedName>
    <definedName name="MEDIDAS">#REF!</definedName>
    <definedName name="MES">#REF!</definedName>
    <definedName name="N">#REF!</definedName>
    <definedName name="NDDDSFDSF">#REF!</definedName>
    <definedName name="Nro_de_oficio">#REF!</definedName>
    <definedName name="PROV">#REF!</definedName>
    <definedName name="PROVINCIA">#REF!</definedName>
    <definedName name="RESPUESTA">#REF!</definedName>
    <definedName name="SEXO">#REF!</definedName>
    <definedName name="SITUACION">#REF!</definedName>
    <definedName name="Tabla1">#REF!</definedName>
    <definedName name="VINCULO">#REF!</definedName>
    <definedName name="VINCULO_A">#REF!</definedName>
    <definedName name="XX">[5]Casos!#REF!</definedName>
    <definedName name="ZONA">#REF!</definedName>
  </definedNames>
  <calcPr calcId="124519"/>
</workbook>
</file>

<file path=xl/calcChain.xml><?xml version="1.0" encoding="utf-8"?>
<calcChain xmlns="http://schemas.openxmlformats.org/spreadsheetml/2006/main">
  <c r="N188" i="1"/>
  <c r="M188"/>
  <c r="L188"/>
  <c r="K188"/>
  <c r="J188"/>
  <c r="I188"/>
  <c r="H188"/>
  <c r="G188"/>
  <c r="F188"/>
  <c r="B188" s="1"/>
  <c r="E188"/>
  <c r="D188"/>
  <c r="C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O158"/>
  <c r="N158"/>
  <c r="M158"/>
  <c r="L158"/>
  <c r="K158"/>
  <c r="J158"/>
  <c r="I158"/>
  <c r="H158"/>
  <c r="G158"/>
  <c r="F158"/>
  <c r="E158"/>
  <c r="D158"/>
  <c r="C157"/>
  <c r="C156"/>
  <c r="C155"/>
  <c r="C154"/>
  <c r="C153"/>
  <c r="C152"/>
  <c r="C151"/>
  <c r="C150"/>
  <c r="C149"/>
  <c r="C148"/>
  <c r="C147"/>
  <c r="C158" s="1"/>
  <c r="O139"/>
  <c r="N139"/>
  <c r="M139"/>
  <c r="L139"/>
  <c r="K139"/>
  <c r="J139"/>
  <c r="I139"/>
  <c r="H139"/>
  <c r="G139"/>
  <c r="F139"/>
  <c r="E139"/>
  <c r="D139"/>
  <c r="C139" s="1"/>
  <c r="C138"/>
  <c r="C137"/>
  <c r="C136"/>
  <c r="C135"/>
  <c r="C134"/>
  <c r="C133"/>
  <c r="C132"/>
  <c r="C131"/>
  <c r="C130"/>
  <c r="C129"/>
  <c r="C128"/>
  <c r="C127"/>
  <c r="C126"/>
  <c r="K120"/>
  <c r="J120"/>
  <c r="I120"/>
  <c r="H120"/>
  <c r="G120"/>
  <c r="F120"/>
  <c r="E120"/>
  <c r="D120"/>
  <c r="C120"/>
  <c r="B120" s="1"/>
  <c r="B119"/>
  <c r="B118"/>
  <c r="B117"/>
  <c r="B116"/>
  <c r="B115"/>
  <c r="B114"/>
  <c r="B113"/>
  <c r="B112"/>
  <c r="B111"/>
  <c r="B110"/>
  <c r="B109"/>
  <c r="B108"/>
  <c r="D102"/>
  <c r="C102"/>
  <c r="B102" s="1"/>
  <c r="D103" s="1"/>
  <c r="B101"/>
  <c r="B100"/>
  <c r="B99"/>
  <c r="B98"/>
  <c r="B97"/>
  <c r="B96"/>
  <c r="B95"/>
  <c r="B94"/>
  <c r="B93"/>
  <c r="B92"/>
  <c r="B91"/>
  <c r="B90"/>
  <c r="K82"/>
  <c r="J82"/>
  <c r="J83" s="1"/>
  <c r="I82"/>
  <c r="H82"/>
  <c r="G82"/>
  <c r="F82"/>
  <c r="F83" s="1"/>
  <c r="E82"/>
  <c r="D82"/>
  <c r="C82"/>
  <c r="B82" s="1"/>
  <c r="B81"/>
  <c r="B80"/>
  <c r="B79"/>
  <c r="B78"/>
  <c r="B77"/>
  <c r="B76"/>
  <c r="B75"/>
  <c r="B74"/>
  <c r="B73"/>
  <c r="B72"/>
  <c r="B71"/>
  <c r="B70"/>
  <c r="D63"/>
  <c r="C63"/>
  <c r="B62"/>
  <c r="B61"/>
  <c r="B60"/>
  <c r="B59"/>
  <c r="B58"/>
  <c r="B57"/>
  <c r="B56"/>
  <c r="B55"/>
  <c r="B54"/>
  <c r="B53"/>
  <c r="B52"/>
  <c r="B51"/>
  <c r="K42"/>
  <c r="J42"/>
  <c r="I42"/>
  <c r="I43" s="1"/>
  <c r="H42"/>
  <c r="H43" s="1"/>
  <c r="G42"/>
  <c r="F42"/>
  <c r="E42"/>
  <c r="E43" s="1"/>
  <c r="D42"/>
  <c r="D43" s="1"/>
  <c r="C42"/>
  <c r="B41"/>
  <c r="B40"/>
  <c r="B39"/>
  <c r="B38"/>
  <c r="B37"/>
  <c r="B36"/>
  <c r="B35"/>
  <c r="B34"/>
  <c r="B33"/>
  <c r="B32"/>
  <c r="B31"/>
  <c r="B30"/>
  <c r="B42" s="1"/>
  <c r="D24"/>
  <c r="C24"/>
  <c r="B23"/>
  <c r="B22"/>
  <c r="B21"/>
  <c r="B20"/>
  <c r="B19"/>
  <c r="B18"/>
  <c r="B17"/>
  <c r="B16"/>
  <c r="B15"/>
  <c r="B14"/>
  <c r="B13"/>
  <c r="B12"/>
  <c r="B24" s="1"/>
  <c r="D25" l="1"/>
  <c r="B25"/>
  <c r="H83"/>
  <c r="I83"/>
  <c r="D83"/>
  <c r="E83"/>
  <c r="G83"/>
  <c r="K83"/>
  <c r="D121"/>
  <c r="H121"/>
  <c r="F121"/>
  <c r="K121"/>
  <c r="C121"/>
  <c r="J121"/>
  <c r="G121"/>
  <c r="F43"/>
  <c r="K43"/>
  <c r="C43"/>
  <c r="J43"/>
  <c r="G43"/>
  <c r="C25"/>
  <c r="D64"/>
  <c r="E121"/>
  <c r="I121"/>
  <c r="C103"/>
  <c r="B103" s="1"/>
  <c r="C83"/>
  <c r="B63"/>
  <c r="C64" s="1"/>
  <c r="B64" s="1"/>
  <c r="B121" l="1"/>
  <c r="B43"/>
  <c r="B83"/>
</calcChain>
</file>

<file path=xl/sharedStrings.xml><?xml version="1.0" encoding="utf-8"?>
<sst xmlns="http://schemas.openxmlformats.org/spreadsheetml/2006/main" count="240" uniqueCount="93">
  <si>
    <t>Resumen Estadístico de las Consultas Atendidas en la Línea 100</t>
  </si>
  <si>
    <t>Periodo: Enero - Marzo 2015</t>
  </si>
  <si>
    <t>I. DATOS DEL CONSULTANTE</t>
  </si>
  <si>
    <t>1. Número de Consultas Atendidas por Mes y Sexo del Consultante</t>
  </si>
  <si>
    <t xml:space="preserve">Mes </t>
  </si>
  <si>
    <t>Total</t>
  </si>
  <si>
    <t>Femenino</t>
  </si>
  <si>
    <t>Masculino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</si>
  <si>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</si>
  <si>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</si>
  <si>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</si>
  <si>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</si>
  <si>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</si>
  <si>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</si>
  <si>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</si>
  <si>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</si>
  <si>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</si>
  <si>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</si>
  <si>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</si>
  <si>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</si>
  <si>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</si>
  <si>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2. Número de Consultas Atendidas por Mes y Grupo de Edad del Consultante</t>
  </si>
  <si>
    <t>0-5 años</t>
  </si>
  <si>
    <t>6-11 años</t>
  </si>
  <si>
    <t>12-17 años</t>
  </si>
  <si>
    <t>18-25 años</t>
  </si>
  <si>
    <t>26-35 años</t>
  </si>
  <si>
    <t>36-45 años</t>
  </si>
  <si>
    <t>46-59 años</t>
  </si>
  <si>
    <t>60 + años</t>
  </si>
  <si>
    <t>Sin datos</t>
  </si>
  <si>
    <t>II. DATOS DE LA VÍCTIMA</t>
  </si>
  <si>
    <t>1. Número de Consultas Atendidas por Mes y Sexo de la Víctima</t>
  </si>
  <si>
    <t>2. Número de Consultas Atendidas por Mes y Grupo de Edad de la Víctima</t>
  </si>
  <si>
    <t>III. DATOS DEL AGRESOR</t>
  </si>
  <si>
    <t>1. Número de Consultas Atendidas por Mes y Sexo del Agresor</t>
  </si>
  <si>
    <t>2. Número de Consultas Atendidas por Mes y Grupo de Edad del Agresor</t>
  </si>
  <si>
    <t>3. Número de consultas atendidas, según vínculo entre el agresor y la víctima</t>
  </si>
  <si>
    <t>Cónyuge / Conviviente</t>
  </si>
  <si>
    <t>ExCónyuges / ExConvivientes</t>
  </si>
  <si>
    <t>Hijo(a)</t>
  </si>
  <si>
    <t>Tio(a)</t>
  </si>
  <si>
    <t>Otro familiar</t>
  </si>
  <si>
    <t>Vecino(a)/amigo(a)</t>
  </si>
  <si>
    <t>Otro</t>
  </si>
  <si>
    <t>Abuelo(a)</t>
  </si>
  <si>
    <t>Hermano(a)</t>
  </si>
  <si>
    <t>Padre/Madre</t>
  </si>
  <si>
    <t>Padrastro/Madrastra</t>
  </si>
  <si>
    <t>Compañero(a)/Profesor(a)</t>
  </si>
  <si>
    <t>Sin dato</t>
  </si>
  <si>
    <t>IV. DATOS DE LA CONSULTA</t>
  </si>
  <si>
    <t>1. Número de Consultas atendidas, según motivo</t>
  </si>
  <si>
    <t>Motivo de Consulta</t>
  </si>
  <si>
    <t>Abandono</t>
  </si>
  <si>
    <t>Negligencia</t>
  </si>
  <si>
    <t>Otras Consultas</t>
  </si>
  <si>
    <t>Violencia Física</t>
  </si>
  <si>
    <t>Trata de Personas</t>
  </si>
  <si>
    <t>Sustracción o Rapto</t>
  </si>
  <si>
    <t>Violencia Psicológica</t>
  </si>
  <si>
    <t>Violencia/Abuso Sexual</t>
  </si>
  <si>
    <t>Acoso Sexual (Centro Laboral)</t>
  </si>
  <si>
    <t>Explotación Sexual Comercial Infantil</t>
  </si>
  <si>
    <t>Explotación Laboral/Trabajos de Alto Riesgo</t>
  </si>
  <si>
    <t>2. Número de Consultas Atendidas por Región y Mes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</si>
  <si>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</si>
  <si>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</si>
  <si>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</si>
  <si>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</si>
  <si>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</si>
  <si>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</si>
  <si>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</si>
  <si>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</si>
  <si>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</si>
  <si>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</si>
  <si>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</si>
  <si>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</si>
  <si>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</si>
  <si>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</si>
  <si>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</si>
  <si>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</si>
  <si>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</si>
  <si>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</si>
  <si>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</si>
  <si>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</si>
  <si>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</si>
  <si>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</si>
  <si>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</si>
  <si>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</si>
  <si>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</si>
  <si>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Fuente: Sistema de Registro de Consultas de Linea 100</t>
  </si>
  <si>
    <t>Elaboración: Unidad de Generación de Información y Gestión del Conocimiento - PNCVFS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</si>
</sst>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2"/>
      <color theme="1"/>
      <name val="Arial"/>
      <family val="2"/>
    </font>
    <font>
      <sz val="20"/>
      <name val="Arial"/>
      <family val="2"/>
    </font>
    <font>
      <b/>
      <sz val="16"/>
      <color rgb="FFC00000"/>
      <name val="Arial"/>
      <family val="2"/>
    </font>
    <font>
      <sz val="10"/>
      <color indexed="10"/>
      <name val="Arial"/>
      <family val="2"/>
    </font>
    <font>
      <b/>
      <sz val="14"/>
      <color theme="0"/>
      <name val="Arial"/>
      <family val="2"/>
    </font>
    <font>
      <b/>
      <sz val="14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>
      <alignment vertical="center"/>
    </xf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1" applyFont="1" applyFill="1" applyAlignment="1">
      <alignment vertical="center"/>
    </xf>
    <xf numFmtId="0" fontId="4" fillId="3" borderId="0" xfId="1" applyFont="1" applyFill="1" applyAlignment="1">
      <alignment vertical="center"/>
    </xf>
    <xf numFmtId="0" fontId="2" fillId="3" borderId="0" xfId="1" applyFill="1" applyAlignment="1">
      <alignment vertical="center"/>
    </xf>
    <xf numFmtId="0" fontId="6" fillId="3" borderId="0" xfId="1" applyFont="1" applyFill="1" applyAlignment="1">
      <alignment vertical="center"/>
    </xf>
    <xf numFmtId="0" fontId="9" fillId="5" borderId="0" xfId="1" applyFont="1" applyFill="1" applyBorder="1" applyAlignment="1">
      <alignment horizontal="left" vertical="center"/>
    </xf>
    <xf numFmtId="0" fontId="9" fillId="5" borderId="0" xfId="1" applyFont="1" applyFill="1" applyBorder="1" applyAlignment="1">
      <alignment horizontal="center" vertical="center"/>
    </xf>
    <xf numFmtId="0" fontId="10" fillId="3" borderId="0" xfId="1" applyFont="1" applyFill="1" applyBorder="1" applyAlignment="1">
      <alignment vertical="center"/>
    </xf>
    <xf numFmtId="3" fontId="10" fillId="3" borderId="0" xfId="1" applyNumberFormat="1" applyFont="1" applyFill="1" applyBorder="1" applyAlignment="1">
      <alignment horizontal="center" vertical="center"/>
    </xf>
    <xf numFmtId="0" fontId="10" fillId="6" borderId="0" xfId="1" applyFont="1" applyFill="1" applyBorder="1" applyAlignment="1">
      <alignment vertical="center"/>
    </xf>
    <xf numFmtId="3" fontId="10" fillId="6" borderId="0" xfId="1" applyNumberFormat="1" applyFont="1" applyFill="1" applyBorder="1" applyAlignment="1">
      <alignment horizontal="center" vertical="center"/>
    </xf>
    <xf numFmtId="3" fontId="10" fillId="2" borderId="0" xfId="1" applyNumberFormat="1" applyFont="1" applyFill="1" applyBorder="1" applyAlignment="1">
      <alignment horizontal="center" vertical="center"/>
    </xf>
    <xf numFmtId="0" fontId="9" fillId="5" borderId="0" xfId="1" applyFont="1" applyFill="1" applyBorder="1" applyAlignment="1">
      <alignment vertical="center"/>
    </xf>
    <xf numFmtId="3" fontId="9" fillId="5" borderId="0" xfId="1" applyNumberFormat="1" applyFont="1" applyFill="1" applyBorder="1" applyAlignment="1">
      <alignment horizontal="center" vertical="center"/>
    </xf>
    <xf numFmtId="0" fontId="9" fillId="7" borderId="0" xfId="1" applyFont="1" applyFill="1" applyBorder="1" applyAlignment="1">
      <alignment vertical="center"/>
    </xf>
    <xf numFmtId="9" fontId="9" fillId="7" borderId="0" xfId="2" applyFont="1" applyFill="1" applyBorder="1" applyAlignment="1">
      <alignment horizontal="center" vertical="center"/>
    </xf>
    <xf numFmtId="0" fontId="2" fillId="2" borderId="0" xfId="1" applyFill="1" applyAlignment="1">
      <alignment vertical="center"/>
    </xf>
    <xf numFmtId="9" fontId="9" fillId="2" borderId="0" xfId="2" applyFont="1" applyFill="1" applyBorder="1" applyAlignment="1">
      <alignment horizontal="center" vertical="center"/>
    </xf>
    <xf numFmtId="0" fontId="11" fillId="3" borderId="0" xfId="1" applyFont="1" applyFill="1" applyAlignment="1">
      <alignment vertical="center"/>
    </xf>
    <xf numFmtId="0" fontId="11" fillId="3" borderId="0" xfId="1" applyFont="1" applyFill="1" applyAlignment="1">
      <alignment horizontal="left" vertical="center"/>
    </xf>
    <xf numFmtId="0" fontId="9" fillId="2" borderId="0" xfId="1" applyFont="1" applyFill="1" applyBorder="1" applyAlignment="1">
      <alignment horizontal="left" vertical="center"/>
    </xf>
    <xf numFmtId="3" fontId="9" fillId="2" borderId="0" xfId="1" applyNumberFormat="1" applyFont="1" applyFill="1" applyBorder="1" applyAlignment="1">
      <alignment horizontal="center" vertical="center"/>
    </xf>
    <xf numFmtId="0" fontId="9" fillId="3" borderId="0" xfId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horizontal="center" vertical="center"/>
    </xf>
    <xf numFmtId="9" fontId="9" fillId="3" borderId="0" xfId="2" applyFont="1" applyFill="1" applyBorder="1" applyAlignment="1">
      <alignment horizontal="center" vertical="center"/>
    </xf>
    <xf numFmtId="0" fontId="2" fillId="3" borderId="0" xfId="1" applyFont="1" applyFill="1" applyAlignment="1">
      <alignment vertical="center"/>
    </xf>
    <xf numFmtId="0" fontId="12" fillId="3" borderId="0" xfId="1" applyFont="1" applyFill="1" applyAlignment="1">
      <alignment horizontal="right" vertical="center"/>
    </xf>
    <xf numFmtId="14" fontId="12" fillId="3" borderId="0" xfId="1" applyNumberFormat="1" applyFont="1" applyFill="1" applyAlignment="1">
      <alignment horizontal="right" vertical="center"/>
    </xf>
    <xf numFmtId="0" fontId="8" fillId="0" borderId="0" xfId="1" applyFont="1" applyFill="1" applyBorder="1" applyAlignment="1">
      <alignment horizontal="left" vertical="center"/>
    </xf>
    <xf numFmtId="0" fontId="3" fillId="0" borderId="0" xfId="1" applyFont="1" applyFill="1" applyAlignment="1">
      <alignment horizontal="center" vertical="center"/>
    </xf>
    <xf numFmtId="49" fontId="5" fillId="2" borderId="0" xfId="1" applyNumberFormat="1" applyFont="1" applyFill="1" applyAlignment="1">
      <alignment horizontal="center" vertical="center"/>
    </xf>
    <xf numFmtId="0" fontId="7" fillId="4" borderId="1" xfId="1" applyFont="1" applyFill="1" applyBorder="1" applyAlignment="1">
      <alignment horizontal="left" vertical="center"/>
    </xf>
    <xf numFmtId="0" fontId="7" fillId="4" borderId="2" xfId="1" applyFont="1" applyFill="1" applyBorder="1" applyAlignment="1">
      <alignment horizontal="left" vertical="center"/>
    </xf>
    <xf numFmtId="0" fontId="7" fillId="4" borderId="3" xfId="1" applyFont="1" applyFill="1" applyBorder="1" applyAlignment="1">
      <alignment horizontal="left" vertical="center"/>
    </xf>
    <xf numFmtId="0" fontId="10" fillId="3" borderId="0" xfId="1" applyFont="1" applyFill="1" applyBorder="1" applyAlignment="1">
      <alignment horizontal="left" vertical="center"/>
    </xf>
    <xf numFmtId="0" fontId="9" fillId="5" borderId="0" xfId="1" applyFont="1" applyFill="1" applyBorder="1" applyAlignment="1">
      <alignment horizontal="left" vertical="center"/>
    </xf>
    <xf numFmtId="0" fontId="10" fillId="6" borderId="0" xfId="1" applyFont="1" applyFill="1" applyBorder="1" applyAlignment="1">
      <alignment horizontal="left" vertical="center"/>
    </xf>
    <xf numFmtId="0" fontId="10" fillId="6" borderId="0" xfId="1" applyFont="1" applyFill="1" applyBorder="1" applyAlignment="1">
      <alignment horizontal="left" vertical="center" wrapText="1"/>
    </xf>
    <xf numFmtId="0" fontId="9" fillId="5" borderId="0" xfId="1" applyFont="1" applyFill="1" applyBorder="1" applyAlignment="1">
      <alignment horizontal="left" vertical="center" wrapText="1"/>
    </xf>
    <xf numFmtId="0" fontId="10" fillId="3" borderId="0" xfId="1" applyFont="1" applyFill="1" applyBorder="1" applyAlignment="1">
      <alignment horizontal="left" vertical="center" wrapText="1"/>
    </xf>
  </cellXfs>
  <cellStyles count="11">
    <cellStyle name="Millares 2" xfId="3"/>
    <cellStyle name="Normal" xfId="0" builtinId="0"/>
    <cellStyle name="Normal 2" xfId="1"/>
    <cellStyle name="Normal 2 2" xfId="4"/>
    <cellStyle name="Normal 2 2 2" xfId="5"/>
    <cellStyle name="Normal 2 3" xfId="6"/>
    <cellStyle name="Porcentaje 2" xfId="2"/>
    <cellStyle name="Porcentaje 3" xfId="7"/>
    <cellStyle name="Porcentual 2" xfId="8"/>
    <cellStyle name="Porcentual 2 2" xfId="9"/>
    <cellStyle name="Porcentual 2 3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Consultantes, según sexo y mes</a:t>
            </a:r>
          </a:p>
        </c:rich>
      </c:tx>
      <c:layout>
        <c:manualLayout>
          <c:xMode val="edge"/>
          <c:yMode val="edge"/>
          <c:x val="0.26900625883303025"/>
          <c:y val="2.2160607583626549E-2"/>
        </c:manualLayout>
      </c:layout>
      <c:overlay val="1"/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80769230769232E-2"/>
          <c:y val="0.22340425531914893"/>
          <c:w val="0.87884615384615383"/>
          <c:h val="0.65957446808510689"/>
        </c:manualLayout>
      </c:layout>
      <c:barChart>
        <c:barDir val="col"/>
        <c:grouping val="stacked"/>
        <c:ser>
          <c:idx val="0"/>
          <c:order val="0"/>
          <c:tx>
            <c:v>Femenino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"/>
                  <c:y val="-2.7370478983382154E-2"/>
                </c:manualLayout>
              </c:layout>
              <c:dLblPos val="ctr"/>
              <c:showVal val="1"/>
            </c:dLbl>
            <c:dLbl>
              <c:idx val="1"/>
              <c:layout>
                <c:manualLayout>
                  <c:x val="7.6923076923076971E-3"/>
                  <c:y val="3.5190615835777136E-2"/>
                </c:manualLayout>
              </c:layout>
              <c:dLblPos val="ctr"/>
              <c:showVal val="1"/>
            </c:dLbl>
            <c:spPr>
              <a:solidFill>
                <a:sysClr val="window" lastClr="FFFFFF"/>
              </a:solidFill>
              <a:ln w="9525">
                <a:solidFill>
                  <a:sysClr val="windowText" lastClr="000000"/>
                </a:solidFill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Val val="1"/>
          </c:dLbls>
          <c:cat>
            <c:strRef>
              <c:f>'LINEA 100'!$A$12:$A$23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'LINEA 100'!$C$12:$C$23</c:f>
              <c:numCache>
                <c:formatCode>#,##0</c:formatCode>
                <c:ptCount val="12"/>
                <c:pt idx="0">
                  <c:v>3223</c:v>
                </c:pt>
                <c:pt idx="1">
                  <c:v>3914</c:v>
                </c:pt>
                <c:pt idx="2">
                  <c:v>3850</c:v>
                </c:pt>
              </c:numCache>
            </c:numRef>
          </c:val>
        </c:ser>
        <c:ser>
          <c:idx val="1"/>
          <c:order val="1"/>
          <c:tx>
            <c:v>Masculino</c:v>
          </c:tx>
          <c:spPr>
            <a:solidFill>
              <a:srgbClr val="92D050"/>
            </a:solidFill>
            <a:ln w="12700">
              <a:solidFill>
                <a:schemeClr val="tx1"/>
              </a:solidFill>
              <a:prstDash val="solid"/>
            </a:ln>
          </c:spPr>
          <c:dLbls>
            <c:dLbl>
              <c:idx val="0"/>
              <c:layout>
                <c:manualLayout>
                  <c:x val="0"/>
                  <c:y val="-4.3010752688172046E-2"/>
                </c:manualLayout>
              </c:layout>
              <c:dLblPos val="ctr"/>
              <c:showVal val="1"/>
            </c:dLbl>
            <c:dLbl>
              <c:idx val="1"/>
              <c:layout>
                <c:manualLayout>
                  <c:x val="-2.3504001984036983E-17"/>
                  <c:y val="-1.9550342130987303E-2"/>
                </c:manualLayout>
              </c:layout>
              <c:dLblPos val="ctr"/>
              <c:showVal val="1"/>
            </c:dLbl>
            <c:dLbl>
              <c:idx val="3"/>
              <c:layout>
                <c:manualLayout>
                  <c:x val="0"/>
                  <c:y val="-4.3010752688172046E-2"/>
                </c:manualLayout>
              </c:layout>
              <c:dLblPos val="ctr"/>
              <c:showVal val="1"/>
            </c:dLbl>
            <c:dLbl>
              <c:idx val="4"/>
              <c:layout>
                <c:manualLayout>
                  <c:x val="4.7008003968074084E-17"/>
                  <c:y val="-5.8651026392961866E-2"/>
                </c:manualLayout>
              </c:layout>
              <c:dLblPos val="ctr"/>
              <c:showVal val="1"/>
            </c:dLbl>
            <c:dLbl>
              <c:idx val="5"/>
              <c:layout>
                <c:manualLayout>
                  <c:x val="0"/>
                  <c:y val="-4.3010752688172046E-2"/>
                </c:manualLayout>
              </c:layout>
              <c:dLblPos val="ctr"/>
              <c:showVal val="1"/>
            </c:dLbl>
            <c:dLbl>
              <c:idx val="6"/>
              <c:layout>
                <c:manualLayout>
                  <c:x val="0"/>
                  <c:y val="-3.9100684261974585E-2"/>
                </c:manualLayout>
              </c:layout>
              <c:dLblPos val="ctr"/>
              <c:showVal val="1"/>
            </c:dLbl>
            <c:dLbl>
              <c:idx val="7"/>
              <c:layout>
                <c:manualLayout>
                  <c:x val="0"/>
                  <c:y val="-5.0830889540566963E-2"/>
                </c:manualLayout>
              </c:layout>
              <c:dLblPos val="ctr"/>
              <c:showVal val="1"/>
            </c:dLbl>
            <c:dLbl>
              <c:idx val="8"/>
              <c:layout>
                <c:manualLayout>
                  <c:x val="-9.4016007936148118E-17"/>
                  <c:y val="-5.4740957966764384E-2"/>
                </c:manualLayout>
              </c:layout>
              <c:dLblPos val="ctr"/>
              <c:showVal val="1"/>
            </c:dLbl>
            <c:dLbl>
              <c:idx val="9"/>
              <c:layout>
                <c:manualLayout>
                  <c:x val="-9.4016007936148118E-17"/>
                  <c:y val="-3.1280547409579716E-2"/>
                </c:manualLayout>
              </c:layout>
              <c:dLblPos val="ctr"/>
              <c:showVal val="1"/>
            </c:dLbl>
            <c:spPr>
              <a:solidFill>
                <a:sysClr val="window" lastClr="FFFFFF"/>
              </a:solidFill>
              <a:ln w="9525">
                <a:solidFill>
                  <a:sysClr val="windowText" lastClr="000000"/>
                </a:solidFill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Val val="1"/>
          </c:dLbls>
          <c:cat>
            <c:strRef>
              <c:f>'LINEA 100'!$A$12:$A$23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'LINEA 100'!$D$12:$D$23</c:f>
              <c:numCache>
                <c:formatCode>#,##0</c:formatCode>
                <c:ptCount val="12"/>
                <c:pt idx="0">
                  <c:v>397</c:v>
                </c:pt>
                <c:pt idx="1">
                  <c:v>579</c:v>
                </c:pt>
                <c:pt idx="2">
                  <c:v>547</c:v>
                </c:pt>
              </c:numCache>
            </c:numRef>
          </c:val>
        </c:ser>
        <c:overlap val="100"/>
        <c:axId val="63475072"/>
        <c:axId val="80360192"/>
      </c:barChart>
      <c:catAx>
        <c:axId val="6347507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80360192"/>
        <c:crosses val="autoZero"/>
        <c:auto val="1"/>
        <c:lblAlgn val="ctr"/>
        <c:lblOffset val="100"/>
        <c:tickLblSkip val="1"/>
        <c:tickMarkSkip val="1"/>
      </c:catAx>
      <c:valAx>
        <c:axId val="80360192"/>
        <c:scaling>
          <c:orientation val="minMax"/>
        </c:scaling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634750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6923076923076938"/>
          <c:y val="0.12003685709499078"/>
          <c:w val="0.4647435897435897"/>
          <c:h val="6.6482101971296129E-2"/>
        </c:manualLayout>
      </c:layout>
      <c:spPr>
        <a:solidFill>
          <a:srgbClr val="FFFFFF"/>
        </a:solidFill>
        <a:ln w="3175">
          <a:solidFill>
            <a:schemeClr val="tx1"/>
          </a:solidFill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67" r="0.75000000000000167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% de consultantes por sexo</a:t>
            </a:r>
          </a:p>
        </c:rich>
      </c:tx>
      <c:layout/>
      <c:overlay val="1"/>
      <c:spPr>
        <a:noFill/>
        <a:ln w="25400">
          <a:noFill/>
        </a:ln>
      </c:spPr>
    </c:title>
    <c:view3D>
      <c:rotX val="60"/>
      <c:perspective val="0"/>
    </c:view3D>
    <c:plotArea>
      <c:layout>
        <c:manualLayout>
          <c:layoutTarget val="inner"/>
          <c:xMode val="edge"/>
          <c:yMode val="edge"/>
          <c:x val="0.30748663101604456"/>
          <c:y val="0.33615911943613014"/>
          <c:w val="0.39037433155080409"/>
          <c:h val="0.387006717334033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FF0000"/>
              </a:solidFill>
              <a:ln w="12700">
                <a:solidFill>
                  <a:srgbClr val="FF00FF"/>
                </a:solidFill>
                <a:prstDash val="solid"/>
              </a:ln>
            </c:spPr>
          </c:dPt>
          <c:dPt>
            <c:idx val="1"/>
            <c:spPr>
              <a:solidFill>
                <a:srgbClr val="92D050"/>
              </a:solidFill>
              <a:ln w="12700">
                <a:solidFill>
                  <a:srgbClr val="0000FF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3.2293679506278046E-2"/>
                  <c:y val="3.772665259622897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6.1794708093920727E-3"/>
                  <c:y val="-7.444956767791413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CatName val="1"/>
              <c:showPercent val="1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CatName val="1"/>
            <c:showPercent val="1"/>
            <c:showLeaderLines val="1"/>
          </c:dLbls>
          <c:cat>
            <c:strRef>
              <c:f>'LINEA 100'!$C$11:$D$11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'LINEA 100'!$C$24:$D$24</c:f>
              <c:numCache>
                <c:formatCode>#,##0</c:formatCode>
                <c:ptCount val="2"/>
                <c:pt idx="0">
                  <c:v>10987</c:v>
                </c:pt>
                <c:pt idx="1">
                  <c:v>1523</c:v>
                </c:pt>
              </c:numCache>
            </c:numRef>
          </c:val>
        </c:ser>
      </c:pie3DChart>
      <c:spPr>
        <a:noFill/>
        <a:ln w="25400">
          <a:noFill/>
        </a:ln>
      </c:spPr>
    </c:plotArea>
    <c:plotVisOnly val="1"/>
    <c:dispBlanksAs val="zero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67" r="0.75000000000000167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Grupos de edad de los consultantes</a:t>
            </a:r>
          </a:p>
        </c:rich>
      </c:tx>
      <c:layout>
        <c:manualLayout>
          <c:xMode val="edge"/>
          <c:yMode val="edge"/>
          <c:x val="0.22537234697514663"/>
          <c:y val="4.3312048680482086E-2"/>
        </c:manualLayout>
      </c:layout>
      <c:overlay val="1"/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3203329930810371"/>
          <c:y val="0.12160242274942612"/>
          <c:w val="0.68379254256297262"/>
          <c:h val="0.77853504486241443"/>
        </c:manualLayout>
      </c:layout>
      <c:barChart>
        <c:barDir val="bar"/>
        <c:grouping val="stacked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dLbls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Ref>
              <c:f>'LINEA 100'!$C$29:$K$29</c:f>
              <c:strCache>
                <c:ptCount val="9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  <c:pt idx="3">
                  <c:v>18-25 años</c:v>
                </c:pt>
                <c:pt idx="4">
                  <c:v>26-35 años</c:v>
                </c:pt>
                <c:pt idx="5">
                  <c:v>36-45 años</c:v>
                </c:pt>
                <c:pt idx="6">
                  <c:v>46-59 años</c:v>
                </c:pt>
                <c:pt idx="7">
                  <c:v>60 + años</c:v>
                </c:pt>
                <c:pt idx="8">
                  <c:v>Sin datos</c:v>
                </c:pt>
              </c:strCache>
            </c:strRef>
          </c:cat>
          <c:val>
            <c:numRef>
              <c:f>'LINEA 100'!$C$42:$K$42</c:f>
              <c:numCache>
                <c:formatCode>#,##0</c:formatCode>
                <c:ptCount val="9"/>
                <c:pt idx="0">
                  <c:v>6</c:v>
                </c:pt>
                <c:pt idx="1">
                  <c:v>18</c:v>
                </c:pt>
                <c:pt idx="2">
                  <c:v>298</c:v>
                </c:pt>
                <c:pt idx="3">
                  <c:v>2174</c:v>
                </c:pt>
                <c:pt idx="4">
                  <c:v>4452</c:v>
                </c:pt>
                <c:pt idx="5">
                  <c:v>3430</c:v>
                </c:pt>
                <c:pt idx="6">
                  <c:v>1753</c:v>
                </c:pt>
                <c:pt idx="7">
                  <c:v>379</c:v>
                </c:pt>
                <c:pt idx="8">
                  <c:v>0</c:v>
                </c:pt>
              </c:numCache>
            </c:numRef>
          </c:val>
        </c:ser>
        <c:overlap val="100"/>
        <c:axId val="48002944"/>
        <c:axId val="48004480"/>
      </c:barChart>
      <c:catAx>
        <c:axId val="48002944"/>
        <c:scaling>
          <c:orientation val="minMax"/>
        </c:scaling>
        <c:axPos val="l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8004480"/>
        <c:crosses val="autoZero"/>
        <c:auto val="1"/>
        <c:lblAlgn val="ctr"/>
        <c:lblOffset val="100"/>
      </c:catAx>
      <c:valAx>
        <c:axId val="48004480"/>
        <c:scaling>
          <c:orientation val="minMax"/>
        </c:scaling>
        <c:axPos val="b"/>
        <c:majorGridlines/>
        <c:numFmt formatCode="#,##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8002944"/>
        <c:crosses val="autoZero"/>
        <c:crossBetween val="between"/>
      </c:valAx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Víctimas, segun sexo y mes</a:t>
            </a:r>
          </a:p>
        </c:rich>
      </c:tx>
      <c:overlay val="1"/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5327102803738323E-2"/>
          <c:y val="0.22474747474747497"/>
          <c:w val="0.87663551401869244"/>
          <c:h val="0.6590909090909095"/>
        </c:manualLayout>
      </c:layout>
      <c:barChart>
        <c:barDir val="col"/>
        <c:grouping val="stacked"/>
        <c:ser>
          <c:idx val="0"/>
          <c:order val="0"/>
          <c:tx>
            <c:v>Femenino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3"/>
              <c:layout>
                <c:manualLayout>
                  <c:x val="0"/>
                  <c:y val="-2.3460410557184751E-2"/>
                </c:manualLayout>
              </c:layout>
              <c:dLblPos val="ctr"/>
              <c:showVal val="1"/>
            </c:dLbl>
            <c:spPr>
              <a:solidFill>
                <a:sysClr val="window" lastClr="FFFFFF"/>
              </a:solidFill>
              <a:ln w="9525">
                <a:solidFill>
                  <a:sysClr val="windowText" lastClr="000000"/>
                </a:solidFill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Val val="1"/>
          </c:dLbls>
          <c:cat>
            <c:strRef>
              <c:f>'LINEA 100'!$A$51:$A$62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'LINEA 100'!$C$51:$C$62</c:f>
              <c:numCache>
                <c:formatCode>#,##0</c:formatCode>
                <c:ptCount val="12"/>
                <c:pt idx="0">
                  <c:v>2886</c:v>
                </c:pt>
                <c:pt idx="1">
                  <c:v>3335</c:v>
                </c:pt>
                <c:pt idx="2">
                  <c:v>3280</c:v>
                </c:pt>
              </c:numCache>
            </c:numRef>
          </c:val>
        </c:ser>
        <c:ser>
          <c:idx val="1"/>
          <c:order val="1"/>
          <c:tx>
            <c:strRef>
              <c:f>'LINEA 100'!$D$50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rgbClr val="92D050"/>
            </a:solidFill>
            <a:ln w="12700">
              <a:solidFill>
                <a:schemeClr val="tx1"/>
              </a:solidFill>
              <a:prstDash val="solid"/>
            </a:ln>
          </c:spPr>
          <c:dLbls>
            <c:dLbl>
              <c:idx val="3"/>
              <c:layout>
                <c:manualLayout>
                  <c:x val="0"/>
                  <c:y val="-7.4291300097751714E-2"/>
                </c:manualLayout>
              </c:layout>
              <c:dLblPos val="ctr"/>
              <c:showVal val="1"/>
            </c:dLbl>
            <c:spPr>
              <a:solidFill>
                <a:sysClr val="window" lastClr="FFFFFF"/>
              </a:solidFill>
              <a:ln w="9525">
                <a:solidFill>
                  <a:sysClr val="windowText" lastClr="000000"/>
                </a:solidFill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Val val="1"/>
          </c:dLbls>
          <c:cat>
            <c:strRef>
              <c:f>'LINEA 100'!$A$51:$A$62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'LINEA 100'!$D$51:$D$62</c:f>
              <c:numCache>
                <c:formatCode>#,##0</c:formatCode>
                <c:ptCount val="12"/>
                <c:pt idx="0">
                  <c:v>734</c:v>
                </c:pt>
                <c:pt idx="1">
                  <c:v>1158</c:v>
                </c:pt>
                <c:pt idx="2">
                  <c:v>1117</c:v>
                </c:pt>
              </c:numCache>
            </c:numRef>
          </c:val>
        </c:ser>
        <c:overlap val="100"/>
        <c:axId val="48431488"/>
        <c:axId val="48433024"/>
      </c:barChart>
      <c:catAx>
        <c:axId val="4843148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48433024"/>
        <c:crosses val="autoZero"/>
        <c:auto val="1"/>
        <c:lblAlgn val="ctr"/>
        <c:lblOffset val="100"/>
        <c:tickLblSkip val="1"/>
        <c:tickMarkSkip val="1"/>
      </c:catAx>
      <c:valAx>
        <c:axId val="48433024"/>
        <c:scaling>
          <c:orientation val="minMax"/>
        </c:scaling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4843148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27975097505335217"/>
          <c:y val="0.10893979161695699"/>
          <c:w val="0.70778875070522718"/>
          <c:h val="0.19832524722288503"/>
        </c:manualLayout>
      </c:layout>
      <c:spPr>
        <a:solidFill>
          <a:srgbClr val="FFFFFF"/>
        </a:solidFill>
        <a:ln w="9525">
          <a:solidFill>
            <a:schemeClr val="tx1"/>
          </a:solidFill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89" r="0.75000000000000189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% de víctimas por sexo</a:t>
            </a:r>
          </a:p>
        </c:rich>
      </c:tx>
      <c:overlay val="1"/>
      <c:spPr>
        <a:noFill/>
        <a:ln w="25400">
          <a:noFill/>
        </a:ln>
      </c:spPr>
    </c:title>
    <c:view3D>
      <c:rotX val="60"/>
      <c:perspective val="0"/>
    </c:view3D>
    <c:plotArea>
      <c:layout>
        <c:manualLayout>
          <c:layoutTarget val="inner"/>
          <c:xMode val="edge"/>
          <c:yMode val="edge"/>
          <c:x val="0.30748663101604479"/>
          <c:y val="0.33615911943613014"/>
          <c:w val="0.39037433155080442"/>
          <c:h val="0.38700671733403419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FF0000"/>
              </a:solidFill>
              <a:ln w="12700">
                <a:solidFill>
                  <a:srgbClr val="FF00FF"/>
                </a:solidFill>
                <a:prstDash val="solid"/>
              </a:ln>
            </c:spPr>
          </c:dPt>
          <c:dPt>
            <c:idx val="1"/>
            <c:spPr>
              <a:solidFill>
                <a:srgbClr val="92D050"/>
              </a:solidFill>
              <a:ln w="12700">
                <a:solidFill>
                  <a:srgbClr val="0000FF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3.229367950627806E-2"/>
                  <c:y val="3.7726652596228975E-2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-4.0667488958471491E-2"/>
                  <c:y val="-6.6441443422924087E-2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-1.7089309782223169E-2"/>
                  <c:y val="-4.9587225020295923E-2"/>
                </c:manualLayout>
              </c:layout>
              <c:dLblPos val="bestFit"/>
              <c:showCatName val="1"/>
              <c:showPercent val="1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CatName val="1"/>
            <c:showPercent val="1"/>
            <c:showLeaderLines val="1"/>
          </c:dLbls>
          <c:cat>
            <c:strRef>
              <c:f>'LINEA 100'!$C$50:$E$50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'LINEA 100'!$C$63:$E$63</c:f>
              <c:numCache>
                <c:formatCode>#,##0</c:formatCode>
                <c:ptCount val="3"/>
                <c:pt idx="0">
                  <c:v>9501</c:v>
                </c:pt>
                <c:pt idx="1">
                  <c:v>3009</c:v>
                </c:pt>
              </c:numCache>
            </c:numRef>
          </c:val>
        </c:ser>
      </c:pie3DChart>
      <c:spPr>
        <a:noFill/>
        <a:ln w="25400">
          <a:noFill/>
        </a:ln>
      </c:spPr>
    </c:plotArea>
    <c:plotVisOnly val="1"/>
    <c:dispBlanksAs val="zero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89" r="0.75000000000000189" t="1" header="0" footer="0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Grupos de edad de las víctimas</a:t>
            </a:r>
          </a:p>
        </c:rich>
      </c:tx>
      <c:overlay val="1"/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3203329930810371"/>
          <c:y val="0.12160242274942612"/>
          <c:w val="0.68379254256297262"/>
          <c:h val="0.77853504486241443"/>
        </c:manualLayout>
      </c:layout>
      <c:barChart>
        <c:barDir val="bar"/>
        <c:grouping val="stacked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dLbls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Ref>
              <c:f>'LINEA 100'!$C$69:$K$69</c:f>
              <c:strCache>
                <c:ptCount val="9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  <c:pt idx="3">
                  <c:v>18-25 años</c:v>
                </c:pt>
                <c:pt idx="4">
                  <c:v>26-35 años</c:v>
                </c:pt>
                <c:pt idx="5">
                  <c:v>36-45 años</c:v>
                </c:pt>
                <c:pt idx="6">
                  <c:v>46-59 años</c:v>
                </c:pt>
                <c:pt idx="7">
                  <c:v>60 + años</c:v>
                </c:pt>
                <c:pt idx="8">
                  <c:v>Sin datos</c:v>
                </c:pt>
              </c:strCache>
            </c:strRef>
          </c:cat>
          <c:val>
            <c:numRef>
              <c:f>'LINEA 100'!$C$82:$K$82</c:f>
              <c:numCache>
                <c:formatCode>#,##0</c:formatCode>
                <c:ptCount val="9"/>
                <c:pt idx="0">
                  <c:v>2041</c:v>
                </c:pt>
                <c:pt idx="1">
                  <c:v>2215</c:v>
                </c:pt>
                <c:pt idx="2">
                  <c:v>1686</c:v>
                </c:pt>
                <c:pt idx="3">
                  <c:v>1668</c:v>
                </c:pt>
                <c:pt idx="4">
                  <c:v>2268</c:v>
                </c:pt>
                <c:pt idx="5">
                  <c:v>1478</c:v>
                </c:pt>
                <c:pt idx="6">
                  <c:v>744</c:v>
                </c:pt>
                <c:pt idx="7">
                  <c:v>410</c:v>
                </c:pt>
                <c:pt idx="8">
                  <c:v>0</c:v>
                </c:pt>
              </c:numCache>
            </c:numRef>
          </c:val>
        </c:ser>
        <c:overlap val="100"/>
        <c:axId val="48547328"/>
        <c:axId val="48548864"/>
      </c:barChart>
      <c:catAx>
        <c:axId val="48547328"/>
        <c:scaling>
          <c:orientation val="minMax"/>
        </c:scaling>
        <c:axPos val="l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8548864"/>
        <c:crosses val="autoZero"/>
        <c:auto val="1"/>
        <c:lblAlgn val="ctr"/>
        <c:lblOffset val="100"/>
      </c:catAx>
      <c:valAx>
        <c:axId val="48548864"/>
        <c:scaling>
          <c:orientation val="minMax"/>
        </c:scaling>
        <c:axPos val="b"/>
        <c:majorGridlines/>
        <c:numFmt formatCode="#,##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8547328"/>
        <c:crosses val="autoZero"/>
        <c:crossBetween val="between"/>
      </c:valAx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Agresores, segun sexo y mes</a:t>
            </a:r>
          </a:p>
        </c:rich>
      </c:tx>
      <c:layout>
        <c:manualLayout>
          <c:xMode val="edge"/>
          <c:yMode val="edge"/>
          <c:x val="0.27707692307692333"/>
          <c:y val="2.3460356225525291E-2"/>
        </c:manualLayout>
      </c:layout>
      <c:overlay val="1"/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80769230769232E-2"/>
          <c:y val="0.25133689839572215"/>
          <c:w val="0.87884615384615383"/>
          <c:h val="0.65775401069518857"/>
        </c:manualLayout>
      </c:layout>
      <c:barChart>
        <c:barDir val="col"/>
        <c:grouping val="stacked"/>
        <c:ser>
          <c:idx val="0"/>
          <c:order val="0"/>
          <c:tx>
            <c:strRef>
              <c:f>'LINEA 100'!$C$89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3"/>
              <c:layout>
                <c:manualLayout>
                  <c:x val="0"/>
                  <c:y val="-2.3460410557184751E-2"/>
                </c:manualLayout>
              </c:layout>
              <c:dLblPos val="ctr"/>
              <c:showVal val="1"/>
            </c:dLbl>
            <c:spPr>
              <a:solidFill>
                <a:sysClr val="window" lastClr="FFFFFF"/>
              </a:solidFill>
              <a:ln w="9525">
                <a:solidFill>
                  <a:sysClr val="windowText" lastClr="000000"/>
                </a:solidFill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Val val="1"/>
          </c:dLbls>
          <c:cat>
            <c:strRef>
              <c:f>'LINEA 100'!$A$90:$A$101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'LINEA 100'!$C$90:$C$101</c:f>
              <c:numCache>
                <c:formatCode>#,##0</c:formatCode>
                <c:ptCount val="12"/>
                <c:pt idx="0">
                  <c:v>683</c:v>
                </c:pt>
                <c:pt idx="1">
                  <c:v>1137</c:v>
                </c:pt>
                <c:pt idx="2">
                  <c:v>1086</c:v>
                </c:pt>
              </c:numCache>
            </c:numRef>
          </c:val>
        </c:ser>
        <c:ser>
          <c:idx val="1"/>
          <c:order val="1"/>
          <c:tx>
            <c:strRef>
              <c:f>'LINEA 100'!$D$89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rgbClr val="92D050"/>
            </a:solidFill>
            <a:ln w="12700">
              <a:solidFill>
                <a:schemeClr val="tx1"/>
              </a:solidFill>
              <a:prstDash val="solid"/>
            </a:ln>
          </c:spPr>
          <c:dLbls>
            <c:dLbl>
              <c:idx val="0"/>
              <c:layout>
                <c:manualLayout>
                  <c:x val="0"/>
                  <c:y val="-2.7370478983382209E-2"/>
                </c:manualLayout>
              </c:layout>
              <c:dLblPos val="ctr"/>
              <c:showVal val="1"/>
            </c:dLbl>
            <c:dLbl>
              <c:idx val="1"/>
              <c:layout>
                <c:manualLayout>
                  <c:x val="2.5641025641025676E-3"/>
                  <c:y val="4.6920821114369467E-2"/>
                </c:manualLayout>
              </c:layout>
              <c:dLblPos val="ctr"/>
              <c:showVal val="1"/>
            </c:dLbl>
            <c:dLbl>
              <c:idx val="3"/>
              <c:layout>
                <c:manualLayout>
                  <c:x val="0"/>
                  <c:y val="-7.4291300097751714E-2"/>
                </c:manualLayout>
              </c:layout>
              <c:dLblPos val="ctr"/>
              <c:showVal val="1"/>
            </c:dLbl>
            <c:spPr>
              <a:solidFill>
                <a:sysClr val="window" lastClr="FFFFFF"/>
              </a:solidFill>
              <a:ln w="9525">
                <a:solidFill>
                  <a:sysClr val="windowText" lastClr="000000"/>
                </a:solidFill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Val val="1"/>
          </c:dLbls>
          <c:cat>
            <c:strRef>
              <c:f>'LINEA 100'!$A$90:$A$101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'LINEA 100'!$D$90:$D$101</c:f>
              <c:numCache>
                <c:formatCode>#,##0</c:formatCode>
                <c:ptCount val="12"/>
                <c:pt idx="0">
                  <c:v>2937</c:v>
                </c:pt>
                <c:pt idx="1">
                  <c:v>3356</c:v>
                </c:pt>
                <c:pt idx="2">
                  <c:v>3311</c:v>
                </c:pt>
              </c:numCache>
            </c:numRef>
          </c:val>
        </c:ser>
        <c:overlap val="100"/>
        <c:axId val="88248320"/>
        <c:axId val="88249856"/>
      </c:barChart>
      <c:catAx>
        <c:axId val="8824832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88249856"/>
        <c:crosses val="autoZero"/>
        <c:auto val="1"/>
        <c:lblAlgn val="ctr"/>
        <c:lblOffset val="100"/>
        <c:tickLblSkip val="1"/>
        <c:tickMarkSkip val="1"/>
      </c:catAx>
      <c:valAx>
        <c:axId val="88249856"/>
        <c:scaling>
          <c:orientation val="minMax"/>
        </c:scaling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8824832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27948717948717972"/>
          <c:y val="0.12903223995396298"/>
          <c:w val="0.7083333333333337"/>
          <c:h val="0.22287394556963802"/>
        </c:manualLayout>
      </c:layout>
      <c:spPr>
        <a:solidFill>
          <a:srgbClr val="FFFFFF"/>
        </a:solidFill>
        <a:ln w="9525">
          <a:solidFill>
            <a:schemeClr val="tx1"/>
          </a:solidFill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11" r="0.75000000000000211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% de agresores por sexo</a:t>
            </a:r>
          </a:p>
        </c:rich>
      </c:tx>
      <c:overlay val="1"/>
      <c:spPr>
        <a:noFill/>
        <a:ln w="25400">
          <a:noFill/>
        </a:ln>
      </c:spPr>
    </c:title>
    <c:view3D>
      <c:rotX val="60"/>
      <c:perspective val="0"/>
    </c:view3D>
    <c:plotArea>
      <c:layout>
        <c:manualLayout>
          <c:layoutTarget val="inner"/>
          <c:xMode val="edge"/>
          <c:yMode val="edge"/>
          <c:x val="0.30748663101604506"/>
          <c:y val="0.33615911943613014"/>
          <c:w val="0.3903743315508047"/>
          <c:h val="0.3870067173340344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FF0000"/>
              </a:solidFill>
              <a:ln w="12700">
                <a:solidFill>
                  <a:srgbClr val="FF00FF"/>
                </a:solidFill>
                <a:prstDash val="solid"/>
              </a:ln>
            </c:spPr>
          </c:dPt>
          <c:dPt>
            <c:idx val="1"/>
            <c:spPr>
              <a:solidFill>
                <a:srgbClr val="92D050"/>
              </a:solidFill>
              <a:ln w="12700">
                <a:solidFill>
                  <a:srgbClr val="0000FF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4.6708093920692424E-2"/>
                  <c:y val="-5.036154264500721E-2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-4.0667488958471519E-2"/>
                  <c:y val="-6.6441443422924087E-2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-1.7089309782223169E-2"/>
                  <c:y val="-4.9587225020295923E-2"/>
                </c:manualLayout>
              </c:layout>
              <c:dLblPos val="bestFit"/>
              <c:showCatName val="1"/>
              <c:showPercent val="1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CatName val="1"/>
            <c:showPercent val="1"/>
            <c:showLeaderLines val="1"/>
          </c:dLbls>
          <c:cat>
            <c:strRef>
              <c:f>'LINEA 100'!$C$89:$E$89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'LINEA 100'!$C$102:$E$102</c:f>
              <c:numCache>
                <c:formatCode>#,##0</c:formatCode>
                <c:ptCount val="3"/>
                <c:pt idx="0">
                  <c:v>2906</c:v>
                </c:pt>
                <c:pt idx="1">
                  <c:v>9604</c:v>
                </c:pt>
              </c:numCache>
            </c:numRef>
          </c:val>
        </c:ser>
      </c:pie3DChart>
      <c:spPr>
        <a:noFill/>
        <a:ln w="25400">
          <a:noFill/>
        </a:ln>
      </c:spPr>
    </c:plotArea>
    <c:plotVisOnly val="1"/>
    <c:dispBlanksAs val="zero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11" r="0.75000000000000211" t="1" header="0" footer="0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Grupos de edad de los Agresores</a:t>
            </a:r>
          </a:p>
        </c:rich>
      </c:tx>
      <c:overlay val="1"/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3203329930810371"/>
          <c:y val="0.12160242274942612"/>
          <c:w val="0.68379254256297262"/>
          <c:h val="0.77853504486241443"/>
        </c:manualLayout>
      </c:layout>
      <c:barChart>
        <c:barDir val="bar"/>
        <c:grouping val="stacked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dLbls>
            <c:dLbl>
              <c:idx val="0"/>
              <c:layout>
                <c:manualLayout>
                  <c:x val="3.128835766507284E-2"/>
                  <c:y val="0"/>
                </c:manualLayout>
              </c:layout>
              <c:dLblPos val="ctr"/>
              <c:showVal val="1"/>
            </c:dLbl>
            <c:dLbl>
              <c:idx val="1"/>
              <c:layout>
                <c:manualLayout>
                  <c:x val="3.8241052296176782E-2"/>
                  <c:y val="0"/>
                </c:manualLayout>
              </c:layout>
              <c:dLblPos val="ctr"/>
              <c:showVal val="1"/>
            </c:dLbl>
            <c:dLbl>
              <c:idx val="2"/>
              <c:layout>
                <c:manualLayout>
                  <c:x val="4.1717810220097004E-2"/>
                  <c:y val="0"/>
                </c:manualLayout>
              </c:layout>
              <c:dLblPos val="ctr"/>
              <c:showVal val="1"/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Ref>
              <c:f>'LINEA 100'!$C$107:$K$107</c:f>
              <c:strCache>
                <c:ptCount val="9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  <c:pt idx="3">
                  <c:v>18-25 años</c:v>
                </c:pt>
                <c:pt idx="4">
                  <c:v>26-35 años</c:v>
                </c:pt>
                <c:pt idx="5">
                  <c:v>36-45 años</c:v>
                </c:pt>
                <c:pt idx="6">
                  <c:v>46-59 años</c:v>
                </c:pt>
                <c:pt idx="7">
                  <c:v>60 + años</c:v>
                </c:pt>
                <c:pt idx="8">
                  <c:v>Sin datos</c:v>
                </c:pt>
              </c:strCache>
            </c:strRef>
          </c:cat>
          <c:val>
            <c:numRef>
              <c:f>'LINEA 100'!$C$120:$K$120</c:f>
              <c:numCache>
                <c:formatCode>#,##0</c:formatCode>
                <c:ptCount val="9"/>
                <c:pt idx="0">
                  <c:v>23</c:v>
                </c:pt>
                <c:pt idx="1">
                  <c:v>8</c:v>
                </c:pt>
                <c:pt idx="2">
                  <c:v>174</c:v>
                </c:pt>
                <c:pt idx="3">
                  <c:v>1809</c:v>
                </c:pt>
                <c:pt idx="4">
                  <c:v>4344</c:v>
                </c:pt>
                <c:pt idx="5">
                  <c:v>3810</c:v>
                </c:pt>
                <c:pt idx="6">
                  <c:v>1867</c:v>
                </c:pt>
                <c:pt idx="7">
                  <c:v>475</c:v>
                </c:pt>
                <c:pt idx="8">
                  <c:v>0</c:v>
                </c:pt>
              </c:numCache>
            </c:numRef>
          </c:val>
        </c:ser>
        <c:overlap val="100"/>
        <c:axId val="47309952"/>
        <c:axId val="47311488"/>
      </c:barChart>
      <c:catAx>
        <c:axId val="47309952"/>
        <c:scaling>
          <c:orientation val="minMax"/>
        </c:scaling>
        <c:axPos val="l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7311488"/>
        <c:crosses val="autoZero"/>
        <c:auto val="1"/>
        <c:lblAlgn val="ctr"/>
        <c:lblOffset val="100"/>
      </c:catAx>
      <c:valAx>
        <c:axId val="47311488"/>
        <c:scaling>
          <c:orientation val="minMax"/>
        </c:scaling>
        <c:axPos val="b"/>
        <c:majorGridlines/>
        <c:numFmt formatCode="#,##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7309952"/>
        <c:crosses val="autoZero"/>
        <c:crossBetween val="between"/>
      </c:valAx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hyperlink" Target="../BV%20Marzo%202015.pptx" TargetMode="External"/><Relationship Id="rId5" Type="http://schemas.openxmlformats.org/officeDocument/2006/relationships/chart" Target="../charts/chart5.xml"/><Relationship Id="rId10" Type="http://schemas.openxmlformats.org/officeDocument/2006/relationships/image" Target="../media/image3.jpeg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9</xdr:row>
      <xdr:rowOff>9525</xdr:rowOff>
    </xdr:from>
    <xdr:to>
      <xdr:col>10</xdr:col>
      <xdr:colOff>619125</xdr:colOff>
      <xdr:row>26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228600</xdr:colOff>
      <xdr:row>8</xdr:row>
      <xdr:rowOff>371475</xdr:rowOff>
    </xdr:from>
    <xdr:to>
      <xdr:col>15</xdr:col>
      <xdr:colOff>704850</xdr:colOff>
      <xdr:row>26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714375</xdr:colOff>
      <xdr:row>27</xdr:row>
      <xdr:rowOff>0</xdr:rowOff>
    </xdr:from>
    <xdr:to>
      <xdr:col>16</xdr:col>
      <xdr:colOff>0</xdr:colOff>
      <xdr:row>45</xdr:row>
      <xdr:rowOff>47625</xdr:rowOff>
    </xdr:to>
    <xdr:graphicFrame macro="">
      <xdr:nvGraphicFramePr>
        <xdr:cNvPr id="4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638175</xdr:colOff>
      <xdr:row>48</xdr:row>
      <xdr:rowOff>114300</xdr:rowOff>
    </xdr:from>
    <xdr:to>
      <xdr:col>11</xdr:col>
      <xdr:colOff>400050</xdr:colOff>
      <xdr:row>66</xdr:row>
      <xdr:rowOff>95250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466725</xdr:colOff>
      <xdr:row>48</xdr:row>
      <xdr:rowOff>19050</xdr:rowOff>
    </xdr:from>
    <xdr:to>
      <xdr:col>16</xdr:col>
      <xdr:colOff>0</xdr:colOff>
      <xdr:row>65</xdr:row>
      <xdr:rowOff>142875</xdr:rowOff>
    </xdr:to>
    <xdr:graphicFrame macro="">
      <xdr:nvGraphicFramePr>
        <xdr:cNvPr id="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581025</xdr:colOff>
      <xdr:row>66</xdr:row>
      <xdr:rowOff>314325</xdr:rowOff>
    </xdr:from>
    <xdr:to>
      <xdr:col>16</xdr:col>
      <xdr:colOff>0</xdr:colOff>
      <xdr:row>84</xdr:row>
      <xdr:rowOff>0</xdr:rowOff>
    </xdr:to>
    <xdr:graphicFrame macro="">
      <xdr:nvGraphicFramePr>
        <xdr:cNvPr id="7" name="2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66675</xdr:colOff>
      <xdr:row>87</xdr:row>
      <xdr:rowOff>9525</xdr:rowOff>
    </xdr:from>
    <xdr:to>
      <xdr:col>11</xdr:col>
      <xdr:colOff>447675</xdr:colOff>
      <xdr:row>104</xdr:row>
      <xdr:rowOff>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333375</xdr:colOff>
      <xdr:row>87</xdr:row>
      <xdr:rowOff>76200</xdr:rowOff>
    </xdr:from>
    <xdr:to>
      <xdr:col>16</xdr:col>
      <xdr:colOff>0</xdr:colOff>
      <xdr:row>104</xdr:row>
      <xdr:rowOff>0</xdr:rowOff>
    </xdr:to>
    <xdr:graphicFrame macro="">
      <xdr:nvGraphicFramePr>
        <xdr:cNvPr id="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0</xdr:colOff>
      <xdr:row>104</xdr:row>
      <xdr:rowOff>333375</xdr:rowOff>
    </xdr:from>
    <xdr:to>
      <xdr:col>15</xdr:col>
      <xdr:colOff>609600</xdr:colOff>
      <xdr:row>122</xdr:row>
      <xdr:rowOff>9525</xdr:rowOff>
    </xdr:to>
    <xdr:graphicFrame macro="">
      <xdr:nvGraphicFramePr>
        <xdr:cNvPr id="10" name="2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38100</xdr:colOff>
      <xdr:row>0</xdr:row>
      <xdr:rowOff>57150</xdr:rowOff>
    </xdr:from>
    <xdr:to>
      <xdr:col>3</xdr:col>
      <xdr:colOff>285750</xdr:colOff>
      <xdr:row>3</xdr:row>
      <xdr:rowOff>9525</xdr:rowOff>
    </xdr:to>
    <xdr:pic>
      <xdr:nvPicPr>
        <xdr:cNvPr id="11" name="5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 r="2931"/>
        <a:stretch>
          <a:fillRect/>
        </a:stretch>
      </xdr:blipFill>
      <xdr:spPr bwMode="auto">
        <a:xfrm>
          <a:off x="38100" y="57150"/>
          <a:ext cx="291465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6</xdr:row>
      <xdr:rowOff>0</xdr:rowOff>
    </xdr:from>
    <xdr:to>
      <xdr:col>17</xdr:col>
      <xdr:colOff>232374</xdr:colOff>
      <xdr:row>6</xdr:row>
      <xdr:rowOff>304800</xdr:rowOff>
    </xdr:to>
    <xdr:sp macro="" textlink="">
      <xdr:nvSpPr>
        <xdr:cNvPr id="12" name="Rectángulo 1">
          <a:hlinkClick xmlns:r="http://schemas.openxmlformats.org/officeDocument/2006/relationships" r:id="rId11" tooltip="ppt"/>
        </xdr:cNvPr>
        <xdr:cNvSpPr/>
      </xdr:nvSpPr>
      <xdr:spPr>
        <a:xfrm>
          <a:off x="12573000" y="1457325"/>
          <a:ext cx="994374" cy="3048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100"/>
            <a:t>Regresar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0.11369</cdr:x>
      <cdr:y>0.28778</cdr:y>
    </cdr:from>
    <cdr:to>
      <cdr:x>0.11369</cdr:x>
      <cdr:y>0.28778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0.70754</cdr:x>
      <cdr:y>0.53507</cdr:y>
    </cdr:from>
    <cdr:to>
      <cdr:x>0.70754</cdr:x>
      <cdr:y>0.53507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0.01348</cdr:x>
      <cdr:y>0.29193</cdr:y>
    </cdr:from>
    <cdr:to>
      <cdr:x>0.15627</cdr:x>
      <cdr:y>0.49328</cdr:y>
    </cdr:to>
    <cdr:pic>
      <cdr:nvPicPr>
        <cdr:cNvPr id="7171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47507" y="925936"/>
          <a:ext cx="503228" cy="638647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0.8339</cdr:x>
      <cdr:y>0.6408</cdr:y>
    </cdr:from>
    <cdr:to>
      <cdr:x>0.97402</cdr:x>
      <cdr:y>0.85474</cdr:y>
    </cdr:to>
    <cdr:pic>
      <cdr:nvPicPr>
        <cdr:cNvPr id="7172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968661" y="2185096"/>
          <a:ext cx="498823" cy="72952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0.11369</cdr:x>
      <cdr:y>0.28778</cdr:y>
    </cdr:from>
    <cdr:to>
      <cdr:x>0.11369</cdr:x>
      <cdr:y>0.28778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0.70754</cdr:x>
      <cdr:y>0.53507</cdr:y>
    </cdr:from>
    <cdr:to>
      <cdr:x>0.70754</cdr:x>
      <cdr:y>0.53507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0.11369</cdr:x>
      <cdr:y>0.28778</cdr:y>
    </cdr:from>
    <cdr:to>
      <cdr:x>0.11369</cdr:x>
      <cdr:y>0.28778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0.70754</cdr:x>
      <cdr:y>0.53507</cdr:y>
    </cdr:from>
    <cdr:to>
      <cdr:x>0.70754</cdr:x>
      <cdr:y>0.53507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~1\admin\CONFIG~1\Temp\NUEVO%20CONSOLIDADO%20LINEA%20100%20EN%20ACCION%202012-tablamaestr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MLLANO~1.PNC\AppData\Local\Temp\CAI%20BRE&#209;A%20Y%20OTR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mllanos\AppData\Local\Temp\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diaz.PNCVFS\Downloads\ESTAD&#205;STICAS%202012\CAI%20-%20Casos%20y%20Atenciones%202011%20DICIEMBR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1:P192"/>
  <sheetViews>
    <sheetView tabSelected="1" view="pageBreakPreview" zoomScale="70" zoomScaleNormal="80" zoomScaleSheetLayoutView="70" workbookViewId="0">
      <selection activeCell="Q10" sqref="Q10"/>
    </sheetView>
  </sheetViews>
  <sheetFormatPr baseColWidth="10" defaultRowHeight="15" customHeight="1"/>
  <cols>
    <col min="1" max="1" width="16" style="3" customWidth="1"/>
    <col min="2" max="2" width="12.5703125" style="3" customWidth="1"/>
    <col min="3" max="16384" width="11.42578125" style="3"/>
  </cols>
  <sheetData>
    <row r="1" spans="1:16" s="1" customFormat="1" ht="15" customHeight="1"/>
    <row r="4" spans="1:16" s="2" customFormat="1" ht="30" customHeight="1">
      <c r="A4" s="29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1:16" ht="24.75" customHeight="1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</row>
    <row r="6" spans="1:16" ht="15" customHeight="1">
      <c r="N6" s="4"/>
    </row>
    <row r="7" spans="1:16" ht="30" customHeight="1">
      <c r="A7" s="31" t="s">
        <v>2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3"/>
    </row>
    <row r="8" spans="1:16" ht="6.75" customHeight="1"/>
    <row r="9" spans="1:16" ht="21.75" customHeight="1">
      <c r="A9" s="28" t="s">
        <v>3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</row>
    <row r="10" spans="1:16" ht="7.5" customHeight="1"/>
    <row r="11" spans="1:16" ht="17.25" customHeight="1">
      <c r="A11" s="5" t="s">
        <v>4</v>
      </c>
      <c r="B11" s="6" t="s">
        <v>5</v>
      </c>
      <c r="C11" s="6" t="s">
        <v>6</v>
      </c>
      <c r="D11" s="6" t="s">
        <v>7</v>
      </c>
    </row>
    <row r="12" spans="1:16" ht="17.25" customHeight="1">
      <c r="A12" s="7" t="s">
        <v>8</v>
      </c>
      <c r="B12" s="8">
        <f t="shared" ref="B12:B23" si="0">+C12+D12</f>
        <v>3620</v>
      </c>
      <c r="C12" s="8">
        <v>3223</v>
      </c>
      <c r="D12" s="8">
        <v>397</v>
      </c>
    </row>
    <row r="13" spans="1:16" ht="17.25" customHeight="1">
      <c r="A13" s="9" t="s">
        <v>9</v>
      </c>
      <c r="B13" s="10">
        <f t="shared" si="0"/>
        <v>4493</v>
      </c>
      <c r="C13" s="10">
        <v>3914</v>
      </c>
      <c r="D13" s="10">
        <v>579</v>
      </c>
    </row>
    <row r="14" spans="1:16" ht="17.25" customHeight="1">
      <c r="A14" s="7" t="s">
        <v>10</v>
      </c>
      <c r="B14" s="8">
        <f t="shared" si="0"/>
        <v>4397</v>
      </c>
      <c r="C14" s="8">
        <v>3850</v>
      </c>
      <c r="D14" s="8">
        <v>547</v>
      </c>
    </row>
    <row r="15" spans="1:16" ht="17.25" customHeight="1">
      <c r="A15" s="9" t="s">
        <v>11</v>
      </c>
      <c r="B15" s="10">
        <f t="shared" si="0"/>
        <v>0</v>
      </c>
      <c r="C15" s="10"/>
      <c r="D15" s="10"/>
    </row>
    <row r="16" spans="1:16" ht="17.25" customHeight="1">
      <c r="A16" s="7" t="s">
        <v>12</v>
      </c>
      <c r="B16" s="8">
        <f t="shared" si="0"/>
        <v>0</v>
      </c>
      <c r="C16" s="8"/>
      <c r="D16" s="8"/>
    </row>
    <row r="17" spans="1:16" ht="17.25" customHeight="1">
      <c r="A17" s="9" t="s">
        <v>13</v>
      </c>
      <c r="B17" s="10">
        <f t="shared" si="0"/>
        <v>0</v>
      </c>
      <c r="C17" s="10"/>
      <c r="D17" s="10"/>
    </row>
    <row r="18" spans="1:16" ht="17.25" customHeight="1">
      <c r="A18" s="7" t="s">
        <v>14</v>
      </c>
      <c r="B18" s="8">
        <f t="shared" si="0"/>
        <v>0</v>
      </c>
      <c r="C18" s="8"/>
      <c r="D18" s="8"/>
    </row>
    <row r="19" spans="1:16" ht="17.25" customHeight="1">
      <c r="A19" s="9" t="s">
        <v>15</v>
      </c>
      <c r="B19" s="10">
        <f t="shared" si="0"/>
        <v>0</v>
      </c>
      <c r="C19" s="10"/>
      <c r="D19" s="10"/>
    </row>
    <row r="20" spans="1:16" ht="17.25" customHeight="1">
      <c r="A20" s="7" t="s">
        <v>16</v>
      </c>
      <c r="B20" s="8">
        <f t="shared" si="0"/>
        <v>0</v>
      </c>
      <c r="C20" s="8"/>
      <c r="D20" s="8"/>
    </row>
    <row r="21" spans="1:16" ht="17.25" customHeight="1">
      <c r="A21" s="9" t="s">
        <v>17</v>
      </c>
      <c r="B21" s="10">
        <f t="shared" si="0"/>
        <v>0</v>
      </c>
      <c r="C21" s="10"/>
      <c r="D21" s="10"/>
    </row>
    <row r="22" spans="1:16" ht="17.25" customHeight="1">
      <c r="A22" s="7" t="s">
        <v>18</v>
      </c>
      <c r="B22" s="8">
        <f t="shared" si="0"/>
        <v>0</v>
      </c>
      <c r="C22" s="11"/>
      <c r="D22" s="11"/>
    </row>
    <row r="23" spans="1:16" ht="17.25" customHeight="1">
      <c r="A23" s="9" t="s">
        <v>19</v>
      </c>
      <c r="B23" s="10">
        <f t="shared" si="0"/>
        <v>0</v>
      </c>
      <c r="C23" s="10"/>
      <c r="D23" s="10"/>
    </row>
    <row r="24" spans="1:16" ht="17.25" customHeight="1">
      <c r="A24" s="12" t="s">
        <v>5</v>
      </c>
      <c r="B24" s="13">
        <f>SUM(B12:B23)</f>
        <v>12510</v>
      </c>
      <c r="C24" s="13">
        <f>SUM(C12:C23)</f>
        <v>10987</v>
      </c>
      <c r="D24" s="13">
        <f>SUM(D12:D23)</f>
        <v>1523</v>
      </c>
    </row>
    <row r="25" spans="1:16" ht="17.25" customHeight="1">
      <c r="A25" s="14" t="s">
        <v>20</v>
      </c>
      <c r="B25" s="15">
        <f>+B24/$B$24</f>
        <v>1</v>
      </c>
      <c r="C25" s="15">
        <f>+C24/$B$24</f>
        <v>0.87825739408473225</v>
      </c>
      <c r="D25" s="15">
        <f>+D24/$B$24</f>
        <v>0.12174260591526778</v>
      </c>
    </row>
    <row r="26" spans="1:16" ht="15" customHeight="1">
      <c r="A26" s="16"/>
      <c r="B26" s="17"/>
      <c r="C26" s="17"/>
      <c r="D26" s="17"/>
    </row>
    <row r="27" spans="1:16" ht="23.25" customHeight="1">
      <c r="A27" s="28" t="s">
        <v>21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</row>
    <row r="28" spans="1:16" ht="9" customHeight="1"/>
    <row r="29" spans="1:16" ht="17.25" customHeight="1">
      <c r="A29" s="12" t="s">
        <v>4</v>
      </c>
      <c r="B29" s="6" t="s">
        <v>5</v>
      </c>
      <c r="C29" s="6" t="s">
        <v>22</v>
      </c>
      <c r="D29" s="6" t="s">
        <v>23</v>
      </c>
      <c r="E29" s="6" t="s">
        <v>24</v>
      </c>
      <c r="F29" s="6" t="s">
        <v>25</v>
      </c>
      <c r="G29" s="6" t="s">
        <v>26</v>
      </c>
      <c r="H29" s="6" t="s">
        <v>27</v>
      </c>
      <c r="I29" s="6" t="s">
        <v>28</v>
      </c>
      <c r="J29" s="6" t="s">
        <v>29</v>
      </c>
      <c r="K29" s="6" t="s">
        <v>30</v>
      </c>
    </row>
    <row r="30" spans="1:16" ht="17.25" customHeight="1">
      <c r="A30" s="7" t="s">
        <v>8</v>
      </c>
      <c r="B30" s="8">
        <f t="shared" ref="B30:B41" si="1">+SUM(C30:K30)</f>
        <v>3620</v>
      </c>
      <c r="C30" s="8">
        <v>2</v>
      </c>
      <c r="D30" s="8">
        <v>1</v>
      </c>
      <c r="E30" s="8">
        <v>79</v>
      </c>
      <c r="F30" s="8">
        <v>696</v>
      </c>
      <c r="G30" s="8">
        <v>1263</v>
      </c>
      <c r="H30" s="8">
        <v>923</v>
      </c>
      <c r="I30" s="8">
        <v>541</v>
      </c>
      <c r="J30" s="8">
        <v>115</v>
      </c>
      <c r="K30" s="8">
        <v>0</v>
      </c>
    </row>
    <row r="31" spans="1:16" ht="17.25" customHeight="1">
      <c r="A31" s="9" t="s">
        <v>9</v>
      </c>
      <c r="B31" s="10">
        <f t="shared" si="1"/>
        <v>4493</v>
      </c>
      <c r="C31" s="10">
        <v>2</v>
      </c>
      <c r="D31" s="10">
        <v>13</v>
      </c>
      <c r="E31" s="10">
        <v>103</v>
      </c>
      <c r="F31" s="10">
        <v>726</v>
      </c>
      <c r="G31" s="10">
        <v>1637</v>
      </c>
      <c r="H31" s="10">
        <v>1258</v>
      </c>
      <c r="I31" s="10">
        <v>620</v>
      </c>
      <c r="J31" s="10">
        <v>134</v>
      </c>
      <c r="K31" s="10">
        <v>0</v>
      </c>
    </row>
    <row r="32" spans="1:16" ht="17.25" customHeight="1">
      <c r="A32" s="7" t="s">
        <v>10</v>
      </c>
      <c r="B32" s="8">
        <f t="shared" si="1"/>
        <v>4397</v>
      </c>
      <c r="C32" s="8">
        <v>2</v>
      </c>
      <c r="D32" s="8">
        <v>4</v>
      </c>
      <c r="E32" s="8">
        <v>116</v>
      </c>
      <c r="F32" s="8">
        <v>752</v>
      </c>
      <c r="G32" s="8">
        <v>1552</v>
      </c>
      <c r="H32" s="8">
        <v>1249</v>
      </c>
      <c r="I32" s="8">
        <v>592</v>
      </c>
      <c r="J32" s="8">
        <v>130</v>
      </c>
      <c r="K32" s="8">
        <v>0</v>
      </c>
    </row>
    <row r="33" spans="1:16" ht="17.25" customHeight="1">
      <c r="A33" s="9" t="s">
        <v>11</v>
      </c>
      <c r="B33" s="10">
        <f t="shared" si="1"/>
        <v>0</v>
      </c>
      <c r="C33" s="10"/>
      <c r="D33" s="10"/>
      <c r="E33" s="10"/>
      <c r="F33" s="10"/>
      <c r="G33" s="10"/>
      <c r="H33" s="10"/>
      <c r="I33" s="10"/>
      <c r="J33" s="10"/>
      <c r="K33" s="10"/>
    </row>
    <row r="34" spans="1:16" ht="17.25" customHeight="1">
      <c r="A34" s="7" t="s">
        <v>12</v>
      </c>
      <c r="B34" s="8">
        <f t="shared" si="1"/>
        <v>0</v>
      </c>
      <c r="C34" s="8"/>
      <c r="D34" s="8"/>
      <c r="E34" s="8"/>
      <c r="F34" s="8"/>
      <c r="G34" s="8"/>
      <c r="H34" s="8"/>
      <c r="I34" s="8"/>
      <c r="J34" s="8"/>
      <c r="K34" s="8"/>
    </row>
    <row r="35" spans="1:16" ht="17.25" customHeight="1">
      <c r="A35" s="9" t="s">
        <v>13</v>
      </c>
      <c r="B35" s="10">
        <f t="shared" si="1"/>
        <v>0</v>
      </c>
      <c r="C35" s="10"/>
      <c r="D35" s="10"/>
      <c r="E35" s="10"/>
      <c r="F35" s="10"/>
      <c r="G35" s="10"/>
      <c r="H35" s="10"/>
      <c r="I35" s="10"/>
      <c r="J35" s="10"/>
      <c r="K35" s="10"/>
    </row>
    <row r="36" spans="1:16" ht="17.25" customHeight="1">
      <c r="A36" s="7" t="s">
        <v>14</v>
      </c>
      <c r="B36" s="8">
        <f t="shared" si="1"/>
        <v>0</v>
      </c>
      <c r="C36" s="8"/>
      <c r="D36" s="8"/>
      <c r="E36" s="8"/>
      <c r="F36" s="8"/>
      <c r="G36" s="8"/>
      <c r="H36" s="8"/>
      <c r="I36" s="8"/>
      <c r="J36" s="8"/>
      <c r="K36" s="8"/>
    </row>
    <row r="37" spans="1:16" ht="17.25" customHeight="1">
      <c r="A37" s="9" t="s">
        <v>15</v>
      </c>
      <c r="B37" s="10">
        <f t="shared" si="1"/>
        <v>0</v>
      </c>
      <c r="C37" s="10"/>
      <c r="D37" s="10"/>
      <c r="E37" s="10"/>
      <c r="F37" s="10"/>
      <c r="G37" s="10"/>
      <c r="H37" s="10"/>
      <c r="I37" s="10"/>
      <c r="J37" s="10"/>
      <c r="K37" s="10"/>
    </row>
    <row r="38" spans="1:16" ht="17.25" customHeight="1">
      <c r="A38" s="7" t="s">
        <v>16</v>
      </c>
      <c r="B38" s="8">
        <f t="shared" si="1"/>
        <v>0</v>
      </c>
      <c r="C38" s="8"/>
      <c r="D38" s="8"/>
      <c r="E38" s="8"/>
      <c r="F38" s="8"/>
      <c r="G38" s="8"/>
      <c r="H38" s="8"/>
      <c r="I38" s="8"/>
      <c r="J38" s="8"/>
      <c r="K38" s="8"/>
    </row>
    <row r="39" spans="1:16" ht="17.25" customHeight="1">
      <c r="A39" s="9" t="s">
        <v>17</v>
      </c>
      <c r="B39" s="10">
        <f t="shared" si="1"/>
        <v>0</v>
      </c>
      <c r="C39" s="10"/>
      <c r="D39" s="10"/>
      <c r="E39" s="10"/>
      <c r="F39" s="10"/>
      <c r="G39" s="10"/>
      <c r="H39" s="10"/>
      <c r="I39" s="10"/>
      <c r="J39" s="10"/>
      <c r="K39" s="10"/>
    </row>
    <row r="40" spans="1:16" ht="17.25" customHeight="1">
      <c r="A40" s="7" t="s">
        <v>18</v>
      </c>
      <c r="B40" s="8">
        <f t="shared" si="1"/>
        <v>0</v>
      </c>
      <c r="C40" s="11"/>
      <c r="D40" s="11"/>
      <c r="E40" s="11"/>
      <c r="F40" s="11"/>
      <c r="G40" s="11"/>
      <c r="H40" s="11"/>
      <c r="I40" s="11"/>
      <c r="J40" s="11"/>
      <c r="K40" s="11"/>
    </row>
    <row r="41" spans="1:16" ht="17.25" customHeight="1">
      <c r="A41" s="9" t="s">
        <v>19</v>
      </c>
      <c r="B41" s="10">
        <f t="shared" si="1"/>
        <v>0</v>
      </c>
      <c r="C41" s="10"/>
      <c r="D41" s="10"/>
      <c r="E41" s="10"/>
      <c r="F41" s="10"/>
      <c r="G41" s="10"/>
      <c r="H41" s="10"/>
      <c r="I41" s="10"/>
      <c r="J41" s="10"/>
      <c r="K41" s="10"/>
    </row>
    <row r="42" spans="1:16" ht="17.25" customHeight="1">
      <c r="A42" s="12" t="s">
        <v>5</v>
      </c>
      <c r="B42" s="13">
        <f t="shared" ref="B42:J42" si="2">SUM(B30:B41)</f>
        <v>12510</v>
      </c>
      <c r="C42" s="13">
        <f t="shared" si="2"/>
        <v>6</v>
      </c>
      <c r="D42" s="13">
        <f t="shared" si="2"/>
        <v>18</v>
      </c>
      <c r="E42" s="13">
        <f t="shared" si="2"/>
        <v>298</v>
      </c>
      <c r="F42" s="13">
        <f t="shared" si="2"/>
        <v>2174</v>
      </c>
      <c r="G42" s="13">
        <f t="shared" si="2"/>
        <v>4452</v>
      </c>
      <c r="H42" s="13">
        <f t="shared" si="2"/>
        <v>3430</v>
      </c>
      <c r="I42" s="13">
        <f t="shared" si="2"/>
        <v>1753</v>
      </c>
      <c r="J42" s="13">
        <f t="shared" si="2"/>
        <v>379</v>
      </c>
      <c r="K42" s="13">
        <f>SUM(K30:K41)</f>
        <v>0</v>
      </c>
    </row>
    <row r="43" spans="1:16" s="18" customFormat="1" ht="17.25" customHeight="1">
      <c r="A43" s="14" t="s">
        <v>20</v>
      </c>
      <c r="B43" s="15">
        <f>+SUM(C43:K43)</f>
        <v>0.99999999999999989</v>
      </c>
      <c r="C43" s="15">
        <f>+C42/$B$42</f>
        <v>4.7961630695443646E-4</v>
      </c>
      <c r="D43" s="15">
        <f>+D42/$B$42</f>
        <v>1.4388489208633094E-3</v>
      </c>
      <c r="E43" s="15">
        <f t="shared" ref="E43:J43" si="3">+E42/$B$42</f>
        <v>2.3820943245403677E-2</v>
      </c>
      <c r="F43" s="15">
        <f t="shared" si="3"/>
        <v>0.17378097521982414</v>
      </c>
      <c r="G43" s="15">
        <f t="shared" si="3"/>
        <v>0.35587529976019183</v>
      </c>
      <c r="H43" s="15">
        <f t="shared" si="3"/>
        <v>0.27418065547561948</v>
      </c>
      <c r="I43" s="15">
        <f t="shared" si="3"/>
        <v>0.14012789768185452</v>
      </c>
      <c r="J43" s="15">
        <f t="shared" si="3"/>
        <v>3.029576338928857E-2</v>
      </c>
      <c r="K43" s="15">
        <f>+K42/$B$42</f>
        <v>0</v>
      </c>
    </row>
    <row r="44" spans="1:16" ht="15" customHeight="1">
      <c r="A44" s="16"/>
    </row>
    <row r="46" spans="1:16" ht="30" customHeight="1">
      <c r="A46" s="31" t="s">
        <v>31</v>
      </c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3"/>
    </row>
    <row r="47" spans="1:16" ht="10.5" customHeight="1"/>
    <row r="48" spans="1:16" ht="22.5" customHeight="1">
      <c r="A48" s="28" t="s">
        <v>32</v>
      </c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</row>
    <row r="49" spans="1:4" ht="9.75" customHeight="1"/>
    <row r="50" spans="1:4" ht="17.25" customHeight="1">
      <c r="A50" s="5" t="s">
        <v>4</v>
      </c>
      <c r="B50" s="6" t="s">
        <v>5</v>
      </c>
      <c r="C50" s="6" t="s">
        <v>6</v>
      </c>
      <c r="D50" s="6" t="s">
        <v>7</v>
      </c>
    </row>
    <row r="51" spans="1:4" ht="17.25" customHeight="1">
      <c r="A51" s="7" t="s">
        <v>8</v>
      </c>
      <c r="B51" s="8">
        <f t="shared" ref="B51:B62" si="4">+C51+D51</f>
        <v>3620</v>
      </c>
      <c r="C51" s="8">
        <v>2886</v>
      </c>
      <c r="D51" s="8">
        <v>734</v>
      </c>
    </row>
    <row r="52" spans="1:4" ht="17.25" customHeight="1">
      <c r="A52" s="9" t="s">
        <v>9</v>
      </c>
      <c r="B52" s="10">
        <f t="shared" si="4"/>
        <v>4493</v>
      </c>
      <c r="C52" s="10">
        <v>3335</v>
      </c>
      <c r="D52" s="10">
        <v>1158</v>
      </c>
    </row>
    <row r="53" spans="1:4" ht="17.25" customHeight="1">
      <c r="A53" s="7" t="s">
        <v>10</v>
      </c>
      <c r="B53" s="8">
        <f t="shared" si="4"/>
        <v>4397</v>
      </c>
      <c r="C53" s="8">
        <v>3280</v>
      </c>
      <c r="D53" s="8">
        <v>1117</v>
      </c>
    </row>
    <row r="54" spans="1:4" ht="17.25" customHeight="1">
      <c r="A54" s="9" t="s">
        <v>11</v>
      </c>
      <c r="B54" s="10">
        <f t="shared" si="4"/>
        <v>0</v>
      </c>
      <c r="C54" s="10"/>
      <c r="D54" s="10"/>
    </row>
    <row r="55" spans="1:4" ht="17.25" customHeight="1">
      <c r="A55" s="7" t="s">
        <v>12</v>
      </c>
      <c r="B55" s="8">
        <f t="shared" si="4"/>
        <v>0</v>
      </c>
      <c r="C55" s="8"/>
      <c r="D55" s="8"/>
    </row>
    <row r="56" spans="1:4" ht="17.25" customHeight="1">
      <c r="A56" s="9" t="s">
        <v>13</v>
      </c>
      <c r="B56" s="10">
        <f t="shared" si="4"/>
        <v>0</v>
      </c>
      <c r="C56" s="10"/>
      <c r="D56" s="10"/>
    </row>
    <row r="57" spans="1:4" ht="17.25" customHeight="1">
      <c r="A57" s="7" t="s">
        <v>14</v>
      </c>
      <c r="B57" s="8">
        <f t="shared" si="4"/>
        <v>0</v>
      </c>
      <c r="C57" s="8"/>
      <c r="D57" s="8"/>
    </row>
    <row r="58" spans="1:4" ht="17.25" customHeight="1">
      <c r="A58" s="9" t="s">
        <v>15</v>
      </c>
      <c r="B58" s="10">
        <f t="shared" si="4"/>
        <v>0</v>
      </c>
      <c r="C58" s="10"/>
      <c r="D58" s="10"/>
    </row>
    <row r="59" spans="1:4" ht="17.25" customHeight="1">
      <c r="A59" s="7" t="s">
        <v>16</v>
      </c>
      <c r="B59" s="8">
        <f t="shared" si="4"/>
        <v>0</v>
      </c>
      <c r="C59" s="8"/>
      <c r="D59" s="8"/>
    </row>
    <row r="60" spans="1:4" ht="17.25" customHeight="1">
      <c r="A60" s="9" t="s">
        <v>17</v>
      </c>
      <c r="B60" s="10">
        <f t="shared" si="4"/>
        <v>0</v>
      </c>
      <c r="C60" s="10"/>
      <c r="D60" s="10"/>
    </row>
    <row r="61" spans="1:4" ht="17.25" customHeight="1">
      <c r="A61" s="7" t="s">
        <v>18</v>
      </c>
      <c r="B61" s="8">
        <f t="shared" si="4"/>
        <v>0</v>
      </c>
      <c r="C61" s="11"/>
      <c r="D61" s="11"/>
    </row>
    <row r="62" spans="1:4" ht="17.25" customHeight="1">
      <c r="A62" s="9" t="s">
        <v>19</v>
      </c>
      <c r="B62" s="10">
        <f t="shared" si="4"/>
        <v>0</v>
      </c>
      <c r="C62" s="10"/>
      <c r="D62" s="10"/>
    </row>
    <row r="63" spans="1:4" ht="17.25" customHeight="1">
      <c r="A63" s="12" t="s">
        <v>5</v>
      </c>
      <c r="B63" s="13">
        <f>+C63+D63</f>
        <v>12510</v>
      </c>
      <c r="C63" s="13">
        <f>SUM(C51:C62)</f>
        <v>9501</v>
      </c>
      <c r="D63" s="13">
        <f>SUM(D51:D62)</f>
        <v>3009</v>
      </c>
    </row>
    <row r="64" spans="1:4" ht="17.25" customHeight="1">
      <c r="A64" s="14" t="s">
        <v>20</v>
      </c>
      <c r="B64" s="15">
        <f>+C64+D64</f>
        <v>1</v>
      </c>
      <c r="C64" s="15">
        <f>+C63/$B$63</f>
        <v>0.75947242206235011</v>
      </c>
      <c r="D64" s="15">
        <f>+D63/$B$63</f>
        <v>0.24052757793764987</v>
      </c>
    </row>
    <row r="65" spans="1:16" ht="15" customHeight="1">
      <c r="A65" s="16"/>
      <c r="B65" s="17"/>
      <c r="C65" s="17"/>
      <c r="D65" s="17"/>
    </row>
    <row r="66" spans="1:16" ht="15" customHeight="1">
      <c r="A66" s="18"/>
      <c r="B66" s="19"/>
    </row>
    <row r="67" spans="1:16" ht="30" customHeight="1">
      <c r="A67" s="28" t="s">
        <v>33</v>
      </c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</row>
    <row r="68" spans="1:16" ht="8.25" customHeight="1"/>
    <row r="69" spans="1:16" ht="17.25" customHeight="1">
      <c r="A69" s="12" t="s">
        <v>4</v>
      </c>
      <c r="B69" s="6" t="s">
        <v>5</v>
      </c>
      <c r="C69" s="6" t="s">
        <v>22</v>
      </c>
      <c r="D69" s="6" t="s">
        <v>23</v>
      </c>
      <c r="E69" s="6" t="s">
        <v>24</v>
      </c>
      <c r="F69" s="6" t="s">
        <v>25</v>
      </c>
      <c r="G69" s="6" t="s">
        <v>26</v>
      </c>
      <c r="H69" s="6" t="s">
        <v>27</v>
      </c>
      <c r="I69" s="6" t="s">
        <v>28</v>
      </c>
      <c r="J69" s="6" t="s">
        <v>29</v>
      </c>
      <c r="K69" s="6" t="s">
        <v>30</v>
      </c>
    </row>
    <row r="70" spans="1:16" ht="17.25" customHeight="1">
      <c r="A70" s="7" t="s">
        <v>8</v>
      </c>
      <c r="B70" s="8">
        <f t="shared" ref="B70:B83" si="5">+SUM(C70:K70)</f>
        <v>3620</v>
      </c>
      <c r="C70" s="8">
        <v>519</v>
      </c>
      <c r="D70" s="8">
        <v>517</v>
      </c>
      <c r="E70" s="8">
        <v>421</v>
      </c>
      <c r="F70" s="8">
        <v>550</v>
      </c>
      <c r="G70" s="8">
        <v>768</v>
      </c>
      <c r="H70" s="8">
        <v>445</v>
      </c>
      <c r="I70" s="8">
        <v>249</v>
      </c>
      <c r="J70" s="8">
        <v>151</v>
      </c>
      <c r="K70" s="8">
        <v>0</v>
      </c>
    </row>
    <row r="71" spans="1:16" ht="17.25" customHeight="1">
      <c r="A71" s="9" t="s">
        <v>9</v>
      </c>
      <c r="B71" s="10">
        <f t="shared" si="5"/>
        <v>4493</v>
      </c>
      <c r="C71" s="10">
        <v>792</v>
      </c>
      <c r="D71" s="10">
        <v>834</v>
      </c>
      <c r="E71" s="10">
        <v>663</v>
      </c>
      <c r="F71" s="10">
        <v>559</v>
      </c>
      <c r="G71" s="10">
        <v>761</v>
      </c>
      <c r="H71" s="10">
        <v>505</v>
      </c>
      <c r="I71" s="10">
        <v>246</v>
      </c>
      <c r="J71" s="10">
        <v>133</v>
      </c>
      <c r="K71" s="10">
        <v>0</v>
      </c>
    </row>
    <row r="72" spans="1:16" ht="17.25" customHeight="1">
      <c r="A72" s="7" t="s">
        <v>10</v>
      </c>
      <c r="B72" s="8">
        <f t="shared" si="5"/>
        <v>4397</v>
      </c>
      <c r="C72" s="8">
        <v>730</v>
      </c>
      <c r="D72" s="8">
        <v>864</v>
      </c>
      <c r="E72" s="8">
        <v>602</v>
      </c>
      <c r="F72" s="8">
        <v>559</v>
      </c>
      <c r="G72" s="8">
        <v>739</v>
      </c>
      <c r="H72" s="8">
        <v>528</v>
      </c>
      <c r="I72" s="8">
        <v>249</v>
      </c>
      <c r="J72" s="8">
        <v>126</v>
      </c>
      <c r="K72" s="8">
        <v>0</v>
      </c>
    </row>
    <row r="73" spans="1:16" ht="17.25" customHeight="1">
      <c r="A73" s="9" t="s">
        <v>11</v>
      </c>
      <c r="B73" s="10">
        <f t="shared" si="5"/>
        <v>0</v>
      </c>
      <c r="C73" s="10"/>
      <c r="D73" s="10"/>
      <c r="E73" s="10"/>
      <c r="F73" s="10"/>
      <c r="G73" s="10"/>
      <c r="H73" s="10"/>
      <c r="I73" s="10"/>
      <c r="J73" s="10"/>
      <c r="K73" s="10"/>
    </row>
    <row r="74" spans="1:16" ht="17.25" customHeight="1">
      <c r="A74" s="7" t="s">
        <v>12</v>
      </c>
      <c r="B74" s="8">
        <f t="shared" si="5"/>
        <v>0</v>
      </c>
      <c r="C74" s="8"/>
      <c r="D74" s="8"/>
      <c r="E74" s="8"/>
      <c r="F74" s="8"/>
      <c r="G74" s="8"/>
      <c r="H74" s="8"/>
      <c r="I74" s="8"/>
      <c r="J74" s="8"/>
      <c r="K74" s="8"/>
    </row>
    <row r="75" spans="1:16" ht="17.25" customHeight="1">
      <c r="A75" s="9" t="s">
        <v>13</v>
      </c>
      <c r="B75" s="10">
        <f t="shared" si="5"/>
        <v>0</v>
      </c>
      <c r="C75" s="10"/>
      <c r="D75" s="10"/>
      <c r="E75" s="10"/>
      <c r="F75" s="10"/>
      <c r="G75" s="10"/>
      <c r="H75" s="10"/>
      <c r="I75" s="10"/>
      <c r="J75" s="10"/>
      <c r="K75" s="10"/>
    </row>
    <row r="76" spans="1:16" ht="17.25" customHeight="1">
      <c r="A76" s="7" t="s">
        <v>14</v>
      </c>
      <c r="B76" s="8">
        <f t="shared" si="5"/>
        <v>0</v>
      </c>
      <c r="C76" s="8"/>
      <c r="D76" s="8"/>
      <c r="E76" s="8"/>
      <c r="F76" s="8"/>
      <c r="G76" s="8"/>
      <c r="H76" s="8"/>
      <c r="I76" s="8"/>
      <c r="J76" s="8"/>
      <c r="K76" s="8"/>
    </row>
    <row r="77" spans="1:16" ht="17.25" customHeight="1">
      <c r="A77" s="9" t="s">
        <v>15</v>
      </c>
      <c r="B77" s="10">
        <f t="shared" si="5"/>
        <v>0</v>
      </c>
      <c r="C77" s="10"/>
      <c r="D77" s="10"/>
      <c r="E77" s="10"/>
      <c r="F77" s="10"/>
      <c r="G77" s="10"/>
      <c r="H77" s="10"/>
      <c r="I77" s="10"/>
      <c r="J77" s="10"/>
      <c r="K77" s="10"/>
    </row>
    <row r="78" spans="1:16" ht="17.25" customHeight="1">
      <c r="A78" s="7" t="s">
        <v>16</v>
      </c>
      <c r="B78" s="8">
        <f t="shared" si="5"/>
        <v>0</v>
      </c>
      <c r="C78" s="8"/>
      <c r="D78" s="8"/>
      <c r="E78" s="8"/>
      <c r="F78" s="8"/>
      <c r="G78" s="8"/>
      <c r="H78" s="8"/>
      <c r="I78" s="8"/>
      <c r="J78" s="8"/>
      <c r="K78" s="8"/>
    </row>
    <row r="79" spans="1:16" ht="17.25" customHeight="1">
      <c r="A79" s="9" t="s">
        <v>17</v>
      </c>
      <c r="B79" s="10">
        <f t="shared" si="5"/>
        <v>0</v>
      </c>
      <c r="C79" s="10"/>
      <c r="D79" s="10"/>
      <c r="E79" s="10"/>
      <c r="F79" s="10"/>
      <c r="G79" s="10"/>
      <c r="H79" s="10"/>
      <c r="I79" s="10"/>
      <c r="J79" s="10"/>
      <c r="K79" s="10"/>
    </row>
    <row r="80" spans="1:16" ht="17.25" customHeight="1">
      <c r="A80" s="7" t="s">
        <v>18</v>
      </c>
      <c r="B80" s="8">
        <f t="shared" si="5"/>
        <v>0</v>
      </c>
      <c r="C80" s="11"/>
      <c r="D80" s="11"/>
      <c r="E80" s="11"/>
      <c r="F80" s="11"/>
      <c r="G80" s="11"/>
      <c r="H80" s="11"/>
      <c r="I80" s="11"/>
      <c r="J80" s="11"/>
      <c r="K80" s="11"/>
    </row>
    <row r="81" spans="1:16" ht="17.25" customHeight="1">
      <c r="A81" s="9" t="s">
        <v>19</v>
      </c>
      <c r="B81" s="10">
        <f t="shared" si="5"/>
        <v>0</v>
      </c>
      <c r="C81" s="10"/>
      <c r="D81" s="10"/>
      <c r="E81" s="10"/>
      <c r="F81" s="10"/>
      <c r="G81" s="10"/>
      <c r="H81" s="10"/>
      <c r="I81" s="10"/>
      <c r="J81" s="10"/>
      <c r="K81" s="10"/>
    </row>
    <row r="82" spans="1:16" ht="17.25" customHeight="1">
      <c r="A82" s="12" t="s">
        <v>5</v>
      </c>
      <c r="B82" s="13">
        <f t="shared" si="5"/>
        <v>12510</v>
      </c>
      <c r="C82" s="13">
        <f>SUM(C70:C81)</f>
        <v>2041</v>
      </c>
      <c r="D82" s="13">
        <f>SUM(D70:D81)</f>
        <v>2215</v>
      </c>
      <c r="E82" s="13">
        <f>SUM(E70:E81)</f>
        <v>1686</v>
      </c>
      <c r="F82" s="13">
        <f t="shared" ref="F82:K82" si="6">SUM(F70:F81)</f>
        <v>1668</v>
      </c>
      <c r="G82" s="13">
        <f t="shared" si="6"/>
        <v>2268</v>
      </c>
      <c r="H82" s="13">
        <f t="shared" si="6"/>
        <v>1478</v>
      </c>
      <c r="I82" s="13">
        <f t="shared" si="6"/>
        <v>744</v>
      </c>
      <c r="J82" s="13">
        <f t="shared" si="6"/>
        <v>410</v>
      </c>
      <c r="K82" s="13">
        <f t="shared" si="6"/>
        <v>0</v>
      </c>
    </row>
    <row r="83" spans="1:16" s="18" customFormat="1" ht="17.25" customHeight="1">
      <c r="A83" s="14" t="s">
        <v>20</v>
      </c>
      <c r="B83" s="15">
        <f t="shared" si="5"/>
        <v>1</v>
      </c>
      <c r="C83" s="15">
        <f>+C82/$B$82</f>
        <v>0.16314948041566746</v>
      </c>
      <c r="D83" s="15">
        <f t="shared" ref="D83:K83" si="7">+D82/$B$82</f>
        <v>0.17705835331734612</v>
      </c>
      <c r="E83" s="15">
        <f t="shared" si="7"/>
        <v>0.13477218225419665</v>
      </c>
      <c r="F83" s="15">
        <f t="shared" si="7"/>
        <v>0.13333333333333333</v>
      </c>
      <c r="G83" s="15">
        <f t="shared" si="7"/>
        <v>0.18129496402877698</v>
      </c>
      <c r="H83" s="15">
        <f t="shared" si="7"/>
        <v>0.11814548361310952</v>
      </c>
      <c r="I83" s="15">
        <f t="shared" si="7"/>
        <v>5.9472422062350122E-2</v>
      </c>
      <c r="J83" s="15">
        <f t="shared" si="7"/>
        <v>3.2773780975219824E-2</v>
      </c>
      <c r="K83" s="15">
        <f t="shared" si="7"/>
        <v>0</v>
      </c>
    </row>
    <row r="84" spans="1:16" s="18" customFormat="1" ht="15" customHeight="1">
      <c r="A84" s="16"/>
      <c r="B84" s="17"/>
      <c r="C84" s="17"/>
      <c r="D84" s="17"/>
      <c r="E84" s="17"/>
      <c r="F84" s="17"/>
      <c r="G84" s="17"/>
      <c r="H84" s="17"/>
      <c r="I84" s="17"/>
      <c r="J84" s="17"/>
      <c r="K84" s="17"/>
    </row>
    <row r="85" spans="1:16" ht="30" customHeight="1">
      <c r="A85" s="31" t="s">
        <v>34</v>
      </c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3"/>
    </row>
    <row r="86" spans="1:16" ht="6.75" customHeight="1"/>
    <row r="87" spans="1:16" ht="17.25" customHeight="1">
      <c r="A87" s="28" t="s">
        <v>35</v>
      </c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</row>
    <row r="88" spans="1:16" ht="7.5" customHeight="1"/>
    <row r="89" spans="1:16" ht="17.25" customHeight="1">
      <c r="A89" s="5" t="s">
        <v>4</v>
      </c>
      <c r="B89" s="6" t="s">
        <v>5</v>
      </c>
      <c r="C89" s="6" t="s">
        <v>6</v>
      </c>
      <c r="D89" s="6" t="s">
        <v>7</v>
      </c>
    </row>
    <row r="90" spans="1:16" ht="17.25" customHeight="1">
      <c r="A90" s="7" t="s">
        <v>8</v>
      </c>
      <c r="B90" s="8">
        <f t="shared" ref="B90:B101" si="8">+C90+D90</f>
        <v>3620</v>
      </c>
      <c r="C90" s="8">
        <v>683</v>
      </c>
      <c r="D90" s="8">
        <v>2937</v>
      </c>
    </row>
    <row r="91" spans="1:16" ht="17.25" customHeight="1">
      <c r="A91" s="9" t="s">
        <v>9</v>
      </c>
      <c r="B91" s="10">
        <f t="shared" si="8"/>
        <v>4493</v>
      </c>
      <c r="C91" s="10">
        <v>1137</v>
      </c>
      <c r="D91" s="10">
        <v>3356</v>
      </c>
    </row>
    <row r="92" spans="1:16" ht="17.25" customHeight="1">
      <c r="A92" s="7" t="s">
        <v>10</v>
      </c>
      <c r="B92" s="8">
        <f t="shared" si="8"/>
        <v>4397</v>
      </c>
      <c r="C92" s="8">
        <v>1086</v>
      </c>
      <c r="D92" s="8">
        <v>3311</v>
      </c>
    </row>
    <row r="93" spans="1:16" ht="17.25" customHeight="1">
      <c r="A93" s="9" t="s">
        <v>11</v>
      </c>
      <c r="B93" s="10">
        <f t="shared" si="8"/>
        <v>0</v>
      </c>
      <c r="C93" s="10"/>
      <c r="D93" s="10"/>
    </row>
    <row r="94" spans="1:16" ht="17.25" customHeight="1">
      <c r="A94" s="7" t="s">
        <v>12</v>
      </c>
      <c r="B94" s="8">
        <f t="shared" si="8"/>
        <v>0</v>
      </c>
      <c r="C94" s="8"/>
      <c r="D94" s="8"/>
    </row>
    <row r="95" spans="1:16" ht="17.25" customHeight="1">
      <c r="A95" s="9" t="s">
        <v>13</v>
      </c>
      <c r="B95" s="10">
        <f t="shared" si="8"/>
        <v>0</v>
      </c>
      <c r="C95" s="10"/>
      <c r="D95" s="10"/>
    </row>
    <row r="96" spans="1:16" ht="17.25" customHeight="1">
      <c r="A96" s="7" t="s">
        <v>14</v>
      </c>
      <c r="B96" s="8">
        <f t="shared" si="8"/>
        <v>0</v>
      </c>
      <c r="C96" s="8"/>
      <c r="D96" s="8"/>
    </row>
    <row r="97" spans="1:16" ht="17.25" customHeight="1">
      <c r="A97" s="9" t="s">
        <v>15</v>
      </c>
      <c r="B97" s="10">
        <f t="shared" si="8"/>
        <v>0</v>
      </c>
      <c r="C97" s="10"/>
      <c r="D97" s="10"/>
    </row>
    <row r="98" spans="1:16" ht="17.25" customHeight="1">
      <c r="A98" s="7" t="s">
        <v>16</v>
      </c>
      <c r="B98" s="8">
        <f t="shared" si="8"/>
        <v>0</v>
      </c>
      <c r="C98" s="8"/>
      <c r="D98" s="8"/>
    </row>
    <row r="99" spans="1:16" ht="17.25" customHeight="1">
      <c r="A99" s="9" t="s">
        <v>17</v>
      </c>
      <c r="B99" s="10">
        <f t="shared" si="8"/>
        <v>0</v>
      </c>
      <c r="C99" s="10"/>
      <c r="D99" s="10"/>
    </row>
    <row r="100" spans="1:16" ht="17.25" customHeight="1">
      <c r="A100" s="7" t="s">
        <v>18</v>
      </c>
      <c r="B100" s="8">
        <f t="shared" si="8"/>
        <v>0</v>
      </c>
      <c r="C100" s="11"/>
      <c r="D100" s="11"/>
    </row>
    <row r="101" spans="1:16" ht="17.25" customHeight="1">
      <c r="A101" s="9" t="s">
        <v>19</v>
      </c>
      <c r="B101" s="10">
        <f t="shared" si="8"/>
        <v>0</v>
      </c>
      <c r="C101" s="10"/>
      <c r="D101" s="10"/>
    </row>
    <row r="102" spans="1:16" ht="17.25" customHeight="1">
      <c r="A102" s="12" t="s">
        <v>5</v>
      </c>
      <c r="B102" s="13">
        <f>+C102+D102</f>
        <v>12510</v>
      </c>
      <c r="C102" s="13">
        <f>SUM(C90:C101)</f>
        <v>2906</v>
      </c>
      <c r="D102" s="13">
        <f>SUM(D90:D101)</f>
        <v>9604</v>
      </c>
    </row>
    <row r="103" spans="1:16" ht="17.25" customHeight="1">
      <c r="A103" s="14" t="s">
        <v>20</v>
      </c>
      <c r="B103" s="15">
        <f>+C103+D103</f>
        <v>1</v>
      </c>
      <c r="C103" s="15">
        <f>+C102/$B$102</f>
        <v>0.23229416466826538</v>
      </c>
      <c r="D103" s="15">
        <f>+D102/$B$102</f>
        <v>0.76770583533173464</v>
      </c>
    </row>
    <row r="104" spans="1:16" ht="15" customHeight="1">
      <c r="A104" s="16"/>
      <c r="B104" s="19"/>
    </row>
    <row r="105" spans="1:16" ht="19.5" customHeight="1">
      <c r="A105" s="28" t="s">
        <v>36</v>
      </c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</row>
    <row r="106" spans="1:16" ht="5.25" customHeight="1"/>
    <row r="107" spans="1:16" ht="17.25" customHeight="1">
      <c r="A107" s="12" t="s">
        <v>4</v>
      </c>
      <c r="B107" s="6" t="s">
        <v>5</v>
      </c>
      <c r="C107" s="6" t="s">
        <v>22</v>
      </c>
      <c r="D107" s="6" t="s">
        <v>23</v>
      </c>
      <c r="E107" s="6" t="s">
        <v>24</v>
      </c>
      <c r="F107" s="6" t="s">
        <v>25</v>
      </c>
      <c r="G107" s="6" t="s">
        <v>26</v>
      </c>
      <c r="H107" s="6" t="s">
        <v>27</v>
      </c>
      <c r="I107" s="6" t="s">
        <v>28</v>
      </c>
      <c r="J107" s="6" t="s">
        <v>29</v>
      </c>
      <c r="K107" s="6" t="s">
        <v>30</v>
      </c>
    </row>
    <row r="108" spans="1:16" ht="17.25" customHeight="1">
      <c r="A108" s="7" t="s">
        <v>8</v>
      </c>
      <c r="B108" s="8">
        <f t="shared" ref="B108:B121" si="9">+SUM(C108:K108)</f>
        <v>3620</v>
      </c>
      <c r="C108" s="8">
        <v>4</v>
      </c>
      <c r="D108" s="8">
        <v>1</v>
      </c>
      <c r="E108" s="8">
        <v>39</v>
      </c>
      <c r="F108" s="8">
        <v>542</v>
      </c>
      <c r="G108" s="8">
        <v>1251</v>
      </c>
      <c r="H108" s="8">
        <v>1069</v>
      </c>
      <c r="I108" s="8">
        <v>559</v>
      </c>
      <c r="J108" s="8">
        <v>155</v>
      </c>
      <c r="K108" s="8">
        <v>0</v>
      </c>
    </row>
    <row r="109" spans="1:16" ht="17.25" customHeight="1">
      <c r="A109" s="9" t="s">
        <v>9</v>
      </c>
      <c r="B109" s="10">
        <f t="shared" si="9"/>
        <v>4493</v>
      </c>
      <c r="C109" s="10">
        <v>8</v>
      </c>
      <c r="D109" s="10">
        <v>0</v>
      </c>
      <c r="E109" s="10">
        <v>73</v>
      </c>
      <c r="F109" s="10">
        <v>632</v>
      </c>
      <c r="G109" s="10">
        <v>1610</v>
      </c>
      <c r="H109" s="10">
        <v>1376</v>
      </c>
      <c r="I109" s="10">
        <v>626</v>
      </c>
      <c r="J109" s="10">
        <v>168</v>
      </c>
      <c r="K109" s="10">
        <v>0</v>
      </c>
    </row>
    <row r="110" spans="1:16" ht="17.25" customHeight="1">
      <c r="A110" s="7" t="s">
        <v>10</v>
      </c>
      <c r="B110" s="8">
        <f t="shared" si="9"/>
        <v>4397</v>
      </c>
      <c r="C110" s="8">
        <v>11</v>
      </c>
      <c r="D110" s="8">
        <v>7</v>
      </c>
      <c r="E110" s="8">
        <v>62</v>
      </c>
      <c r="F110" s="8">
        <v>635</v>
      </c>
      <c r="G110" s="8">
        <v>1483</v>
      </c>
      <c r="H110" s="8">
        <v>1365</v>
      </c>
      <c r="I110" s="8">
        <v>682</v>
      </c>
      <c r="J110" s="8">
        <v>152</v>
      </c>
      <c r="K110" s="8">
        <v>0</v>
      </c>
    </row>
    <row r="111" spans="1:16" ht="17.25" customHeight="1">
      <c r="A111" s="9" t="s">
        <v>11</v>
      </c>
      <c r="B111" s="10">
        <f t="shared" si="9"/>
        <v>0</v>
      </c>
      <c r="C111" s="10"/>
      <c r="D111" s="10"/>
      <c r="E111" s="10"/>
      <c r="F111" s="10"/>
      <c r="G111" s="10"/>
      <c r="H111" s="10"/>
      <c r="I111" s="10"/>
      <c r="J111" s="10"/>
      <c r="K111" s="10"/>
    </row>
    <row r="112" spans="1:16" ht="17.25" customHeight="1">
      <c r="A112" s="7" t="s">
        <v>12</v>
      </c>
      <c r="B112" s="8">
        <f t="shared" si="9"/>
        <v>0</v>
      </c>
      <c r="C112" s="8"/>
      <c r="D112" s="8"/>
      <c r="E112" s="8"/>
      <c r="F112" s="8"/>
      <c r="G112" s="8"/>
      <c r="H112" s="8"/>
      <c r="I112" s="8"/>
      <c r="J112" s="8"/>
      <c r="K112" s="8"/>
    </row>
    <row r="113" spans="1:16" ht="17.25" customHeight="1">
      <c r="A113" s="9" t="s">
        <v>13</v>
      </c>
      <c r="B113" s="10">
        <f t="shared" si="9"/>
        <v>0</v>
      </c>
      <c r="C113" s="10"/>
      <c r="D113" s="10"/>
      <c r="E113" s="10"/>
      <c r="F113" s="10"/>
      <c r="G113" s="10"/>
      <c r="H113" s="10"/>
      <c r="I113" s="10"/>
      <c r="J113" s="10"/>
      <c r="K113" s="10"/>
    </row>
    <row r="114" spans="1:16" ht="17.25" customHeight="1">
      <c r="A114" s="7" t="s">
        <v>14</v>
      </c>
      <c r="B114" s="8">
        <f t="shared" si="9"/>
        <v>0</v>
      </c>
      <c r="C114" s="8"/>
      <c r="D114" s="8"/>
      <c r="E114" s="8"/>
      <c r="F114" s="8"/>
      <c r="G114" s="8"/>
      <c r="H114" s="8"/>
      <c r="I114" s="8"/>
      <c r="J114" s="8"/>
      <c r="K114" s="8"/>
    </row>
    <row r="115" spans="1:16" ht="17.25" customHeight="1">
      <c r="A115" s="9" t="s">
        <v>15</v>
      </c>
      <c r="B115" s="10">
        <f t="shared" si="9"/>
        <v>0</v>
      </c>
      <c r="C115" s="10"/>
      <c r="D115" s="10"/>
      <c r="E115" s="10"/>
      <c r="F115" s="10"/>
      <c r="G115" s="10"/>
      <c r="H115" s="10"/>
      <c r="I115" s="10"/>
      <c r="J115" s="10"/>
      <c r="K115" s="10"/>
    </row>
    <row r="116" spans="1:16" ht="17.25" customHeight="1">
      <c r="A116" s="7" t="s">
        <v>16</v>
      </c>
      <c r="B116" s="8">
        <f t="shared" si="9"/>
        <v>0</v>
      </c>
      <c r="C116" s="8"/>
      <c r="D116" s="8"/>
      <c r="E116" s="8"/>
      <c r="F116" s="8"/>
      <c r="G116" s="8"/>
      <c r="H116" s="8"/>
      <c r="I116" s="8"/>
      <c r="J116" s="8"/>
      <c r="K116" s="8"/>
    </row>
    <row r="117" spans="1:16" ht="17.25" customHeight="1">
      <c r="A117" s="9" t="s">
        <v>17</v>
      </c>
      <c r="B117" s="10">
        <f t="shared" si="9"/>
        <v>0</v>
      </c>
      <c r="C117" s="10"/>
      <c r="D117" s="10"/>
      <c r="E117" s="10"/>
      <c r="F117" s="10"/>
      <c r="G117" s="10"/>
      <c r="H117" s="10"/>
      <c r="I117" s="10"/>
      <c r="J117" s="10"/>
      <c r="K117" s="10"/>
    </row>
    <row r="118" spans="1:16" ht="17.25" customHeight="1">
      <c r="A118" s="7" t="s">
        <v>18</v>
      </c>
      <c r="B118" s="8">
        <f t="shared" si="9"/>
        <v>0</v>
      </c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6" ht="17.25" customHeight="1">
      <c r="A119" s="9" t="s">
        <v>19</v>
      </c>
      <c r="B119" s="10">
        <f t="shared" si="9"/>
        <v>0</v>
      </c>
      <c r="C119" s="10"/>
      <c r="D119" s="10"/>
      <c r="E119" s="10"/>
      <c r="F119" s="10"/>
      <c r="G119" s="10"/>
      <c r="H119" s="10"/>
      <c r="I119" s="10"/>
      <c r="J119" s="10"/>
      <c r="K119" s="10"/>
    </row>
    <row r="120" spans="1:16" ht="17.25" customHeight="1">
      <c r="A120" s="12" t="s">
        <v>5</v>
      </c>
      <c r="B120" s="13">
        <f t="shared" si="9"/>
        <v>12510</v>
      </c>
      <c r="C120" s="13">
        <f t="shared" ref="C120:K120" si="10">SUM(C108:C119)</f>
        <v>23</v>
      </c>
      <c r="D120" s="13">
        <f t="shared" si="10"/>
        <v>8</v>
      </c>
      <c r="E120" s="13">
        <f t="shared" si="10"/>
        <v>174</v>
      </c>
      <c r="F120" s="13">
        <f t="shared" si="10"/>
        <v>1809</v>
      </c>
      <c r="G120" s="13">
        <f t="shared" si="10"/>
        <v>4344</v>
      </c>
      <c r="H120" s="13">
        <f t="shared" si="10"/>
        <v>3810</v>
      </c>
      <c r="I120" s="13">
        <f t="shared" si="10"/>
        <v>1867</v>
      </c>
      <c r="J120" s="13">
        <f t="shared" si="10"/>
        <v>475</v>
      </c>
      <c r="K120" s="13">
        <f t="shared" si="10"/>
        <v>0</v>
      </c>
    </row>
    <row r="121" spans="1:16" s="18" customFormat="1" ht="17.25" customHeight="1">
      <c r="A121" s="14" t="s">
        <v>20</v>
      </c>
      <c r="B121" s="15">
        <f t="shared" si="9"/>
        <v>1</v>
      </c>
      <c r="C121" s="15">
        <f>+C120/$B$120</f>
        <v>1.8385291766586731E-3</v>
      </c>
      <c r="D121" s="15">
        <f t="shared" ref="D121:K121" si="11">+D120/$B$120</f>
        <v>6.3948840927258198E-4</v>
      </c>
      <c r="E121" s="15">
        <f t="shared" si="11"/>
        <v>1.3908872901678656E-2</v>
      </c>
      <c r="F121" s="15">
        <f t="shared" si="11"/>
        <v>0.14460431654676259</v>
      </c>
      <c r="G121" s="15">
        <f t="shared" si="11"/>
        <v>0.34724220623501201</v>
      </c>
      <c r="H121" s="15">
        <f t="shared" si="11"/>
        <v>0.30455635491606714</v>
      </c>
      <c r="I121" s="15">
        <f t="shared" si="11"/>
        <v>0.14924060751398882</v>
      </c>
      <c r="J121" s="15">
        <f t="shared" si="11"/>
        <v>3.796962430055955E-2</v>
      </c>
      <c r="K121" s="15">
        <f t="shared" si="11"/>
        <v>0</v>
      </c>
    </row>
    <row r="122" spans="1:16" s="18" customFormat="1" ht="15" customHeight="1">
      <c r="A122" s="16"/>
      <c r="B122" s="17"/>
      <c r="C122" s="17"/>
      <c r="D122" s="17"/>
      <c r="E122" s="17"/>
      <c r="F122" s="17"/>
      <c r="G122" s="17"/>
      <c r="H122" s="17"/>
      <c r="I122" s="17"/>
      <c r="J122" s="17"/>
      <c r="K122" s="17"/>
    </row>
    <row r="123" spans="1:16" ht="24.75" customHeight="1">
      <c r="A123" s="28" t="s">
        <v>37</v>
      </c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</row>
    <row r="124" spans="1:16" ht="6.75" customHeight="1"/>
    <row r="125" spans="1:16" ht="17.25" customHeight="1">
      <c r="A125" s="35" t="s">
        <v>4</v>
      </c>
      <c r="B125" s="35"/>
      <c r="C125" s="6" t="s">
        <v>5</v>
      </c>
      <c r="D125" s="6" t="s">
        <v>8</v>
      </c>
      <c r="E125" s="6" t="s">
        <v>9</v>
      </c>
      <c r="F125" s="6" t="s">
        <v>10</v>
      </c>
      <c r="G125" s="6" t="s">
        <v>11</v>
      </c>
      <c r="H125" s="6" t="s">
        <v>12</v>
      </c>
      <c r="I125" s="6" t="s">
        <v>13</v>
      </c>
      <c r="J125" s="6" t="s">
        <v>14</v>
      </c>
      <c r="K125" s="6" t="s">
        <v>15</v>
      </c>
      <c r="L125" s="6" t="s">
        <v>16</v>
      </c>
      <c r="M125" s="6" t="s">
        <v>17</v>
      </c>
      <c r="N125" s="6" t="s">
        <v>18</v>
      </c>
      <c r="O125" s="6" t="s">
        <v>19</v>
      </c>
    </row>
    <row r="126" spans="1:16" ht="17.25" customHeight="1">
      <c r="A126" s="34" t="s">
        <v>38</v>
      </c>
      <c r="B126" s="34"/>
      <c r="C126" s="8">
        <f t="shared" ref="C126:C139" si="12">SUM(D126:O126)</f>
        <v>4211</v>
      </c>
      <c r="D126" s="8">
        <v>1449</v>
      </c>
      <c r="E126" s="8">
        <v>1354</v>
      </c>
      <c r="F126" s="8">
        <v>1408</v>
      </c>
      <c r="G126" s="8"/>
      <c r="H126" s="8"/>
      <c r="I126" s="8"/>
      <c r="J126" s="8"/>
      <c r="K126" s="8"/>
      <c r="L126" s="8"/>
      <c r="M126" s="8"/>
      <c r="N126" s="11"/>
      <c r="O126" s="11"/>
    </row>
    <row r="127" spans="1:16" ht="17.25" customHeight="1">
      <c r="A127" s="36" t="s">
        <v>39</v>
      </c>
      <c r="B127" s="36"/>
      <c r="C127" s="10">
        <f t="shared" si="12"/>
        <v>1099</v>
      </c>
      <c r="D127" s="10">
        <v>358</v>
      </c>
      <c r="E127" s="10">
        <v>361</v>
      </c>
      <c r="F127" s="10">
        <v>380</v>
      </c>
      <c r="G127" s="10"/>
      <c r="H127" s="10"/>
      <c r="I127" s="10"/>
      <c r="J127" s="10"/>
      <c r="K127" s="10"/>
      <c r="L127" s="10"/>
      <c r="M127" s="10"/>
      <c r="N127" s="10"/>
      <c r="O127" s="10"/>
    </row>
    <row r="128" spans="1:16" ht="17.25" customHeight="1">
      <c r="A128" s="34" t="s">
        <v>40</v>
      </c>
      <c r="B128" s="34"/>
      <c r="C128" s="8">
        <f t="shared" si="12"/>
        <v>373</v>
      </c>
      <c r="D128" s="8">
        <v>114</v>
      </c>
      <c r="E128" s="8">
        <v>127</v>
      </c>
      <c r="F128" s="8">
        <v>132</v>
      </c>
      <c r="G128" s="8"/>
      <c r="H128" s="8"/>
      <c r="I128" s="8"/>
      <c r="J128" s="8"/>
      <c r="K128" s="8"/>
      <c r="L128" s="8"/>
      <c r="M128" s="8"/>
      <c r="N128" s="11"/>
      <c r="O128" s="11"/>
    </row>
    <row r="129" spans="1:16" ht="17.25" customHeight="1">
      <c r="A129" s="36" t="s">
        <v>41</v>
      </c>
      <c r="B129" s="36"/>
      <c r="C129" s="10">
        <f t="shared" si="12"/>
        <v>224</v>
      </c>
      <c r="D129" s="10">
        <v>49</v>
      </c>
      <c r="E129" s="10">
        <v>90</v>
      </c>
      <c r="F129" s="10">
        <v>85</v>
      </c>
      <c r="G129" s="10"/>
      <c r="H129" s="10"/>
      <c r="I129" s="10"/>
      <c r="J129" s="10"/>
      <c r="K129" s="10"/>
      <c r="L129" s="10"/>
      <c r="M129" s="10"/>
      <c r="N129" s="10"/>
      <c r="O129" s="10"/>
    </row>
    <row r="130" spans="1:16" ht="17.25" customHeight="1">
      <c r="A130" s="34" t="s">
        <v>42</v>
      </c>
      <c r="B130" s="34"/>
      <c r="C130" s="8">
        <f t="shared" si="12"/>
        <v>305</v>
      </c>
      <c r="D130" s="8">
        <v>93</v>
      </c>
      <c r="E130" s="8">
        <v>121</v>
      </c>
      <c r="F130" s="8">
        <v>91</v>
      </c>
      <c r="G130" s="8"/>
      <c r="H130" s="8"/>
      <c r="I130" s="8"/>
      <c r="J130" s="8"/>
      <c r="K130" s="8"/>
      <c r="L130" s="8"/>
      <c r="M130" s="8"/>
      <c r="N130" s="11"/>
      <c r="O130" s="11"/>
    </row>
    <row r="131" spans="1:16" ht="17.25" customHeight="1">
      <c r="A131" s="36" t="s">
        <v>43</v>
      </c>
      <c r="B131" s="36"/>
      <c r="C131" s="10">
        <f t="shared" si="12"/>
        <v>177</v>
      </c>
      <c r="D131" s="10">
        <v>53</v>
      </c>
      <c r="E131" s="10">
        <v>69</v>
      </c>
      <c r="F131" s="10">
        <v>55</v>
      </c>
      <c r="G131" s="10"/>
      <c r="H131" s="10"/>
      <c r="I131" s="10"/>
      <c r="J131" s="10"/>
      <c r="K131" s="10"/>
      <c r="L131" s="10"/>
      <c r="M131" s="10"/>
      <c r="N131" s="10"/>
      <c r="O131" s="10"/>
    </row>
    <row r="132" spans="1:16" ht="17.25" customHeight="1">
      <c r="A132" s="34" t="s">
        <v>44</v>
      </c>
      <c r="B132" s="34"/>
      <c r="C132" s="8">
        <f t="shared" si="12"/>
        <v>328</v>
      </c>
      <c r="D132" s="8">
        <v>81</v>
      </c>
      <c r="E132" s="8">
        <v>138</v>
      </c>
      <c r="F132" s="8">
        <v>109</v>
      </c>
      <c r="G132" s="8"/>
      <c r="H132" s="8"/>
      <c r="I132" s="8"/>
      <c r="J132" s="8"/>
      <c r="K132" s="8"/>
      <c r="L132" s="8"/>
      <c r="M132" s="8"/>
      <c r="N132" s="11"/>
      <c r="O132" s="11"/>
    </row>
    <row r="133" spans="1:16" ht="17.25" customHeight="1">
      <c r="A133" s="36" t="s">
        <v>45</v>
      </c>
      <c r="B133" s="36"/>
      <c r="C133" s="10">
        <f t="shared" si="12"/>
        <v>124</v>
      </c>
      <c r="D133" s="10">
        <v>28</v>
      </c>
      <c r="E133" s="10">
        <v>42</v>
      </c>
      <c r="F133" s="10">
        <v>54</v>
      </c>
      <c r="G133" s="10"/>
      <c r="H133" s="10"/>
      <c r="I133" s="10"/>
      <c r="J133" s="10"/>
      <c r="K133" s="10"/>
      <c r="L133" s="10"/>
      <c r="M133" s="10"/>
      <c r="N133" s="10"/>
      <c r="O133" s="10"/>
    </row>
    <row r="134" spans="1:16" ht="17.25" customHeight="1">
      <c r="A134" s="34" t="s">
        <v>46</v>
      </c>
      <c r="B134" s="34"/>
      <c r="C134" s="8">
        <f t="shared" si="12"/>
        <v>307</v>
      </c>
      <c r="D134" s="8">
        <v>85</v>
      </c>
      <c r="E134" s="8">
        <v>120</v>
      </c>
      <c r="F134" s="8">
        <v>102</v>
      </c>
      <c r="G134" s="8"/>
      <c r="H134" s="8"/>
      <c r="I134" s="8"/>
      <c r="J134" s="8"/>
      <c r="K134" s="8"/>
      <c r="L134" s="8"/>
      <c r="M134" s="8"/>
      <c r="N134" s="11"/>
      <c r="O134" s="11"/>
    </row>
    <row r="135" spans="1:16" ht="17.25" customHeight="1">
      <c r="A135" s="36" t="s">
        <v>47</v>
      </c>
      <c r="B135" s="36"/>
      <c r="C135" s="10">
        <f t="shared" si="12"/>
        <v>4989</v>
      </c>
      <c r="D135" s="10">
        <v>1216</v>
      </c>
      <c r="E135" s="10">
        <v>1922</v>
      </c>
      <c r="F135" s="10">
        <v>1851</v>
      </c>
      <c r="G135" s="10"/>
      <c r="H135" s="10"/>
      <c r="I135" s="10"/>
      <c r="J135" s="10"/>
      <c r="K135" s="10"/>
      <c r="L135" s="10"/>
      <c r="M135" s="10"/>
      <c r="N135" s="10"/>
      <c r="O135" s="10"/>
    </row>
    <row r="136" spans="1:16" ht="17.25" customHeight="1">
      <c r="A136" s="34" t="s">
        <v>48</v>
      </c>
      <c r="B136" s="34"/>
      <c r="C136" s="8">
        <f t="shared" si="12"/>
        <v>291</v>
      </c>
      <c r="D136" s="8">
        <v>75</v>
      </c>
      <c r="E136" s="8">
        <v>117</v>
      </c>
      <c r="F136" s="8">
        <v>99</v>
      </c>
      <c r="G136" s="8"/>
      <c r="H136" s="8"/>
      <c r="I136" s="8"/>
      <c r="J136" s="8"/>
      <c r="K136" s="8"/>
      <c r="L136" s="8"/>
      <c r="M136" s="8"/>
      <c r="N136" s="11"/>
      <c r="O136" s="11"/>
    </row>
    <row r="137" spans="1:16" ht="17.25" customHeight="1">
      <c r="A137" s="36" t="s">
        <v>49</v>
      </c>
      <c r="B137" s="36"/>
      <c r="C137" s="10">
        <f t="shared" si="12"/>
        <v>34</v>
      </c>
      <c r="D137" s="10">
        <v>11</v>
      </c>
      <c r="E137" s="10">
        <v>10</v>
      </c>
      <c r="F137" s="10">
        <v>13</v>
      </c>
      <c r="G137" s="10"/>
      <c r="H137" s="10"/>
      <c r="I137" s="10"/>
      <c r="J137" s="10"/>
      <c r="K137" s="10"/>
      <c r="L137" s="10"/>
      <c r="M137" s="10"/>
      <c r="N137" s="10"/>
      <c r="O137" s="10"/>
    </row>
    <row r="138" spans="1:16" ht="17.25" customHeight="1">
      <c r="A138" s="34" t="s">
        <v>50</v>
      </c>
      <c r="B138" s="34"/>
      <c r="C138" s="8">
        <f t="shared" si="12"/>
        <v>48</v>
      </c>
      <c r="D138" s="8">
        <v>8</v>
      </c>
      <c r="E138" s="8">
        <v>22</v>
      </c>
      <c r="F138" s="8">
        <v>18</v>
      </c>
      <c r="G138" s="8"/>
      <c r="H138" s="8"/>
      <c r="I138" s="8"/>
      <c r="J138" s="8"/>
      <c r="K138" s="8"/>
      <c r="L138" s="8"/>
      <c r="M138" s="8"/>
      <c r="N138" s="11"/>
      <c r="O138" s="11"/>
    </row>
    <row r="139" spans="1:16" ht="17.25" customHeight="1">
      <c r="A139" s="35" t="s">
        <v>5</v>
      </c>
      <c r="B139" s="35"/>
      <c r="C139" s="13">
        <f t="shared" si="12"/>
        <v>12510</v>
      </c>
      <c r="D139" s="13">
        <f>SUM(D126:D138)</f>
        <v>3620</v>
      </c>
      <c r="E139" s="13">
        <f t="shared" ref="E139:O139" si="13">SUM(E126:E138)</f>
        <v>4493</v>
      </c>
      <c r="F139" s="13">
        <f t="shared" si="13"/>
        <v>4397</v>
      </c>
      <c r="G139" s="13">
        <f t="shared" si="13"/>
        <v>0</v>
      </c>
      <c r="H139" s="13">
        <f t="shared" si="13"/>
        <v>0</v>
      </c>
      <c r="I139" s="13">
        <f t="shared" si="13"/>
        <v>0</v>
      </c>
      <c r="J139" s="13">
        <f t="shared" si="13"/>
        <v>0</v>
      </c>
      <c r="K139" s="13">
        <f t="shared" si="13"/>
        <v>0</v>
      </c>
      <c r="L139" s="13">
        <f t="shared" si="13"/>
        <v>0</v>
      </c>
      <c r="M139" s="13">
        <f t="shared" si="13"/>
        <v>0</v>
      </c>
      <c r="N139" s="13">
        <f t="shared" si="13"/>
        <v>0</v>
      </c>
      <c r="O139" s="13">
        <f t="shared" si="13"/>
        <v>0</v>
      </c>
    </row>
    <row r="140" spans="1:16" ht="5.25" customHeight="1">
      <c r="A140" s="16"/>
      <c r="B140" s="20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16"/>
    </row>
    <row r="141" spans="1:16" ht="6" customHeight="1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L141" s="22"/>
      <c r="M141" s="22"/>
      <c r="N141" s="22"/>
      <c r="O141" s="23"/>
      <c r="P141" s="24"/>
    </row>
    <row r="142" spans="1:16" ht="30" customHeight="1">
      <c r="A142" s="31" t="s">
        <v>51</v>
      </c>
      <c r="B142" s="32"/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3"/>
    </row>
    <row r="143" spans="1:16" ht="9" customHeight="1"/>
    <row r="144" spans="1:16" ht="15" customHeight="1">
      <c r="A144" s="28" t="s">
        <v>52</v>
      </c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</row>
    <row r="145" spans="1:16" ht="6" customHeight="1"/>
    <row r="146" spans="1:16" ht="25.5" customHeight="1">
      <c r="A146" s="38" t="s">
        <v>53</v>
      </c>
      <c r="B146" s="38"/>
      <c r="C146" s="6" t="s">
        <v>5</v>
      </c>
      <c r="D146" s="6" t="s">
        <v>8</v>
      </c>
      <c r="E146" s="6" t="s">
        <v>9</v>
      </c>
      <c r="F146" s="6" t="s">
        <v>10</v>
      </c>
      <c r="G146" s="6" t="s">
        <v>11</v>
      </c>
      <c r="H146" s="6" t="s">
        <v>12</v>
      </c>
      <c r="I146" s="6" t="s">
        <v>13</v>
      </c>
      <c r="J146" s="6" t="s">
        <v>14</v>
      </c>
      <c r="K146" s="6" t="s">
        <v>15</v>
      </c>
      <c r="L146" s="6" t="s">
        <v>16</v>
      </c>
      <c r="M146" s="6" t="s">
        <v>17</v>
      </c>
      <c r="N146" s="6" t="s">
        <v>18</v>
      </c>
      <c r="O146" s="6" t="s">
        <v>19</v>
      </c>
    </row>
    <row r="147" spans="1:16" ht="19.5" customHeight="1">
      <c r="A147" s="39" t="s">
        <v>54</v>
      </c>
      <c r="B147" s="39"/>
      <c r="C147" s="8">
        <f t="shared" ref="C147:C157" si="14">SUM(D147:O147)</f>
        <v>267</v>
      </c>
      <c r="D147" s="8">
        <v>72</v>
      </c>
      <c r="E147" s="8">
        <v>134</v>
      </c>
      <c r="F147" s="8">
        <v>61</v>
      </c>
      <c r="G147" s="8"/>
      <c r="H147" s="8"/>
      <c r="I147" s="8"/>
      <c r="J147" s="8"/>
      <c r="K147" s="8"/>
      <c r="L147" s="8"/>
      <c r="M147" s="8"/>
      <c r="N147" s="8"/>
      <c r="O147" s="8"/>
    </row>
    <row r="148" spans="1:16" ht="19.5" customHeight="1">
      <c r="A148" s="37" t="s">
        <v>55</v>
      </c>
      <c r="B148" s="37"/>
      <c r="C148" s="10">
        <f t="shared" si="14"/>
        <v>737</v>
      </c>
      <c r="D148" s="10">
        <v>162</v>
      </c>
      <c r="E148" s="10">
        <v>301</v>
      </c>
      <c r="F148" s="10">
        <v>274</v>
      </c>
      <c r="G148" s="10"/>
      <c r="H148" s="10"/>
      <c r="I148" s="10"/>
      <c r="J148" s="10"/>
      <c r="K148" s="10"/>
      <c r="L148" s="10"/>
      <c r="M148" s="10"/>
      <c r="N148" s="10"/>
      <c r="O148" s="10"/>
    </row>
    <row r="149" spans="1:16" ht="19.5" customHeight="1">
      <c r="A149" s="39" t="s">
        <v>56</v>
      </c>
      <c r="B149" s="39"/>
      <c r="C149" s="8">
        <f t="shared" si="14"/>
        <v>732</v>
      </c>
      <c r="D149" s="8">
        <v>207</v>
      </c>
      <c r="E149" s="8">
        <v>280</v>
      </c>
      <c r="F149" s="8">
        <v>245</v>
      </c>
      <c r="G149" s="8"/>
      <c r="H149" s="8"/>
      <c r="I149" s="8"/>
      <c r="J149" s="8"/>
      <c r="K149" s="8"/>
      <c r="L149" s="8"/>
      <c r="M149" s="8"/>
      <c r="N149" s="8"/>
      <c r="O149" s="8"/>
    </row>
    <row r="150" spans="1:16" ht="19.5" customHeight="1">
      <c r="A150" s="37" t="s">
        <v>57</v>
      </c>
      <c r="B150" s="37"/>
      <c r="C150" s="10">
        <f t="shared" si="14"/>
        <v>5910</v>
      </c>
      <c r="D150" s="10">
        <v>1737</v>
      </c>
      <c r="E150" s="10">
        <v>1997</v>
      </c>
      <c r="F150" s="10">
        <v>2176</v>
      </c>
      <c r="G150" s="10"/>
      <c r="H150" s="10"/>
      <c r="I150" s="10"/>
      <c r="J150" s="10"/>
      <c r="K150" s="10"/>
      <c r="L150" s="10"/>
      <c r="M150" s="10"/>
      <c r="N150" s="10"/>
      <c r="O150" s="10"/>
    </row>
    <row r="151" spans="1:16" ht="19.5" customHeight="1">
      <c r="A151" s="39" t="s">
        <v>58</v>
      </c>
      <c r="B151" s="39"/>
      <c r="C151" s="8">
        <f t="shared" si="14"/>
        <v>23</v>
      </c>
      <c r="D151" s="8">
        <v>5</v>
      </c>
      <c r="E151" s="8">
        <v>13</v>
      </c>
      <c r="F151" s="8">
        <v>5</v>
      </c>
      <c r="G151" s="8"/>
      <c r="H151" s="8"/>
      <c r="I151" s="8"/>
      <c r="J151" s="8"/>
      <c r="K151" s="8"/>
      <c r="L151" s="8"/>
      <c r="M151" s="8"/>
      <c r="N151" s="8"/>
      <c r="O151" s="8"/>
    </row>
    <row r="152" spans="1:16" ht="19.5" customHeight="1">
      <c r="A152" s="37" t="s">
        <v>59</v>
      </c>
      <c r="B152" s="37"/>
      <c r="C152" s="10">
        <f t="shared" si="14"/>
        <v>13</v>
      </c>
      <c r="D152" s="10">
        <v>2</v>
      </c>
      <c r="E152" s="10">
        <v>9</v>
      </c>
      <c r="F152" s="10">
        <v>2</v>
      </c>
      <c r="G152" s="10"/>
      <c r="H152" s="10"/>
      <c r="I152" s="10"/>
      <c r="J152" s="10"/>
      <c r="K152" s="10"/>
      <c r="L152" s="10"/>
      <c r="M152" s="10"/>
      <c r="N152" s="10"/>
      <c r="O152" s="10"/>
    </row>
    <row r="153" spans="1:16" ht="19.5" customHeight="1">
      <c r="A153" s="39" t="s">
        <v>60</v>
      </c>
      <c r="B153" s="39"/>
      <c r="C153" s="8">
        <f t="shared" si="14"/>
        <v>4116</v>
      </c>
      <c r="D153" s="8">
        <v>1237</v>
      </c>
      <c r="E153" s="8">
        <v>1462</v>
      </c>
      <c r="F153" s="8">
        <v>1417</v>
      </c>
      <c r="G153" s="8"/>
      <c r="H153" s="8"/>
      <c r="I153" s="8"/>
      <c r="J153" s="8"/>
      <c r="K153" s="8"/>
      <c r="L153" s="8"/>
      <c r="M153" s="8"/>
      <c r="N153" s="8"/>
      <c r="O153" s="8"/>
    </row>
    <row r="154" spans="1:16" ht="19.5" customHeight="1">
      <c r="A154" s="37" t="s">
        <v>61</v>
      </c>
      <c r="B154" s="37"/>
      <c r="C154" s="10">
        <f t="shared" si="14"/>
        <v>684</v>
      </c>
      <c r="D154" s="10">
        <v>191</v>
      </c>
      <c r="E154" s="10">
        <v>284</v>
      </c>
      <c r="F154" s="10">
        <v>209</v>
      </c>
      <c r="G154" s="10"/>
      <c r="H154" s="10"/>
      <c r="I154" s="10"/>
      <c r="J154" s="10"/>
      <c r="K154" s="10"/>
      <c r="L154" s="10"/>
      <c r="M154" s="10"/>
      <c r="N154" s="10"/>
      <c r="O154" s="10"/>
    </row>
    <row r="155" spans="1:16" ht="29.25" customHeight="1">
      <c r="A155" s="39" t="s">
        <v>62</v>
      </c>
      <c r="B155" s="39"/>
      <c r="C155" s="8">
        <f t="shared" si="14"/>
        <v>8</v>
      </c>
      <c r="D155" s="8">
        <v>4</v>
      </c>
      <c r="E155" s="8">
        <v>2</v>
      </c>
      <c r="F155" s="8">
        <v>2</v>
      </c>
      <c r="G155" s="8"/>
      <c r="H155" s="8"/>
      <c r="I155" s="8"/>
      <c r="J155" s="8"/>
      <c r="K155" s="8"/>
      <c r="L155" s="8"/>
      <c r="M155" s="8"/>
      <c r="N155" s="8"/>
      <c r="O155" s="8"/>
    </row>
    <row r="156" spans="1:16" ht="30.75" customHeight="1">
      <c r="A156" s="37" t="s">
        <v>63</v>
      </c>
      <c r="B156" s="37"/>
      <c r="C156" s="10">
        <f t="shared" si="14"/>
        <v>3</v>
      </c>
      <c r="D156" s="10">
        <v>1</v>
      </c>
      <c r="E156" s="10">
        <v>0</v>
      </c>
      <c r="F156" s="10">
        <v>2</v>
      </c>
      <c r="G156" s="10"/>
      <c r="H156" s="10"/>
      <c r="I156" s="10"/>
      <c r="J156" s="10"/>
      <c r="K156" s="10"/>
      <c r="L156" s="10"/>
      <c r="M156" s="10"/>
      <c r="N156" s="10"/>
      <c r="O156" s="10"/>
    </row>
    <row r="157" spans="1:16" ht="28.5" customHeight="1">
      <c r="A157" s="39" t="s">
        <v>64</v>
      </c>
      <c r="B157" s="39"/>
      <c r="C157" s="8">
        <f t="shared" si="14"/>
        <v>17</v>
      </c>
      <c r="D157" s="8">
        <v>2</v>
      </c>
      <c r="E157" s="8">
        <v>11</v>
      </c>
      <c r="F157" s="8">
        <v>4</v>
      </c>
      <c r="G157" s="8"/>
      <c r="H157" s="8"/>
      <c r="I157" s="8"/>
      <c r="J157" s="8"/>
      <c r="K157" s="8"/>
      <c r="L157" s="8"/>
      <c r="M157" s="8"/>
      <c r="N157" s="8"/>
      <c r="O157" s="8"/>
    </row>
    <row r="158" spans="1:16" ht="25.5" customHeight="1">
      <c r="A158" s="35" t="s">
        <v>5</v>
      </c>
      <c r="B158" s="35"/>
      <c r="C158" s="13">
        <f>SUM(C147:C157)</f>
        <v>12510</v>
      </c>
      <c r="D158" s="13">
        <f>SUM(D147:D157)</f>
        <v>3620</v>
      </c>
      <c r="E158" s="13">
        <f>SUM(E147:E157)</f>
        <v>4493</v>
      </c>
      <c r="F158" s="13">
        <f>SUM(F147:F157)</f>
        <v>4397</v>
      </c>
      <c r="G158" s="13">
        <f>SUM(G147:G157)</f>
        <v>0</v>
      </c>
      <c r="H158" s="13">
        <f t="shared" ref="H158:N158" si="15">SUM(H147:H157)</f>
        <v>0</v>
      </c>
      <c r="I158" s="13">
        <f t="shared" si="15"/>
        <v>0</v>
      </c>
      <c r="J158" s="13">
        <f t="shared" si="15"/>
        <v>0</v>
      </c>
      <c r="K158" s="13">
        <f t="shared" si="15"/>
        <v>0</v>
      </c>
      <c r="L158" s="13">
        <f t="shared" si="15"/>
        <v>0</v>
      </c>
      <c r="M158" s="13">
        <f t="shared" si="15"/>
        <v>0</v>
      </c>
      <c r="N158" s="13">
        <f t="shared" si="15"/>
        <v>0</v>
      </c>
      <c r="O158" s="13">
        <f>SUM(O147:O157)</f>
        <v>0</v>
      </c>
    </row>
    <row r="159" spans="1:16" ht="6" customHeight="1">
      <c r="A159" s="16"/>
      <c r="B159" s="20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16"/>
    </row>
    <row r="160" spans="1:16" ht="30" customHeight="1">
      <c r="A160" s="28" t="s">
        <v>65</v>
      </c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</row>
    <row r="161" spans="1:14" ht="9" customHeight="1">
      <c r="A161" s="18"/>
    </row>
    <row r="162" spans="1:14" ht="17.25" customHeight="1">
      <c r="A162" s="5" t="s">
        <v>4</v>
      </c>
      <c r="B162" s="6" t="s">
        <v>5</v>
      </c>
      <c r="C162" s="6" t="s">
        <v>8</v>
      </c>
      <c r="D162" s="6" t="s">
        <v>9</v>
      </c>
      <c r="E162" s="6" t="s">
        <v>10</v>
      </c>
      <c r="F162" s="6" t="s">
        <v>11</v>
      </c>
      <c r="G162" s="6" t="s">
        <v>12</v>
      </c>
      <c r="H162" s="6" t="s">
        <v>13</v>
      </c>
      <c r="I162" s="6" t="s">
        <v>14</v>
      </c>
      <c r="J162" s="6" t="s">
        <v>15</v>
      </c>
      <c r="K162" s="6" t="s">
        <v>16</v>
      </c>
      <c r="L162" s="6" t="s">
        <v>17</v>
      </c>
      <c r="M162" s="6" t="s">
        <v>18</v>
      </c>
      <c r="N162" s="6" t="s">
        <v>19</v>
      </c>
    </row>
    <row r="163" spans="1:14" ht="17.25" customHeight="1">
      <c r="A163" s="7" t="s">
        <v>66</v>
      </c>
      <c r="B163" s="8">
        <f t="shared" ref="B163:B188" si="16">SUM(C163:N163)</f>
        <v>122</v>
      </c>
      <c r="C163" s="8">
        <v>38</v>
      </c>
      <c r="D163" s="8">
        <v>41</v>
      </c>
      <c r="E163" s="8">
        <v>43</v>
      </c>
      <c r="F163" s="8"/>
      <c r="G163" s="8"/>
      <c r="H163" s="8"/>
      <c r="I163" s="8"/>
      <c r="J163" s="8"/>
      <c r="K163" s="8"/>
      <c r="L163" s="8"/>
      <c r="M163" s="11"/>
      <c r="N163" s="11"/>
    </row>
    <row r="164" spans="1:14" ht="17.25" customHeight="1">
      <c r="A164" s="9" t="s">
        <v>67</v>
      </c>
      <c r="B164" s="10">
        <f t="shared" si="16"/>
        <v>107</v>
      </c>
      <c r="C164" s="10">
        <v>30</v>
      </c>
      <c r="D164" s="10">
        <v>47</v>
      </c>
      <c r="E164" s="10">
        <v>30</v>
      </c>
      <c r="F164" s="10"/>
      <c r="G164" s="10"/>
      <c r="H164" s="10"/>
      <c r="I164" s="10"/>
      <c r="J164" s="10"/>
      <c r="K164" s="10"/>
      <c r="L164" s="10"/>
      <c r="M164" s="10"/>
      <c r="N164" s="10"/>
    </row>
    <row r="165" spans="1:14" ht="17.25" customHeight="1">
      <c r="A165" s="7" t="s">
        <v>68</v>
      </c>
      <c r="B165" s="8">
        <f t="shared" si="16"/>
        <v>84</v>
      </c>
      <c r="C165" s="8">
        <v>21</v>
      </c>
      <c r="D165" s="8">
        <v>28</v>
      </c>
      <c r="E165" s="8">
        <v>35</v>
      </c>
      <c r="F165" s="8"/>
      <c r="G165" s="8"/>
      <c r="H165" s="8"/>
      <c r="I165" s="8"/>
      <c r="J165" s="8"/>
      <c r="K165" s="8"/>
      <c r="L165" s="8"/>
      <c r="M165" s="11"/>
      <c r="N165" s="11"/>
    </row>
    <row r="166" spans="1:14" ht="17.25" customHeight="1">
      <c r="A166" s="9" t="s">
        <v>69</v>
      </c>
      <c r="B166" s="10">
        <f t="shared" si="16"/>
        <v>448</v>
      </c>
      <c r="C166" s="10">
        <v>112</v>
      </c>
      <c r="D166" s="10">
        <v>168</v>
      </c>
      <c r="E166" s="10">
        <v>168</v>
      </c>
      <c r="F166" s="10"/>
      <c r="G166" s="10"/>
      <c r="H166" s="10"/>
      <c r="I166" s="10"/>
      <c r="J166" s="10"/>
      <c r="K166" s="10"/>
      <c r="L166" s="10"/>
      <c r="M166" s="10"/>
      <c r="N166" s="10"/>
    </row>
    <row r="167" spans="1:14" ht="17.25" customHeight="1">
      <c r="A167" s="7" t="s">
        <v>70</v>
      </c>
      <c r="B167" s="8">
        <f t="shared" si="16"/>
        <v>153</v>
      </c>
      <c r="C167" s="8">
        <v>39</v>
      </c>
      <c r="D167" s="8">
        <v>57</v>
      </c>
      <c r="E167" s="8">
        <v>57</v>
      </c>
      <c r="F167" s="8"/>
      <c r="G167" s="8"/>
      <c r="H167" s="8"/>
      <c r="I167" s="8"/>
      <c r="J167" s="8"/>
      <c r="K167" s="8"/>
      <c r="L167" s="8"/>
      <c r="M167" s="11"/>
      <c r="N167" s="11"/>
    </row>
    <row r="168" spans="1:14" ht="17.25" customHeight="1">
      <c r="A168" s="9" t="s">
        <v>71</v>
      </c>
      <c r="B168" s="10">
        <f t="shared" si="16"/>
        <v>301</v>
      </c>
      <c r="C168" s="10">
        <v>93</v>
      </c>
      <c r="D168" s="10">
        <v>93</v>
      </c>
      <c r="E168" s="10">
        <v>115</v>
      </c>
      <c r="F168" s="10"/>
      <c r="G168" s="10"/>
      <c r="H168" s="10"/>
      <c r="I168" s="10"/>
      <c r="J168" s="10"/>
      <c r="K168" s="10"/>
      <c r="L168" s="10"/>
      <c r="M168" s="10"/>
      <c r="N168" s="10"/>
    </row>
    <row r="169" spans="1:14" ht="17.25" customHeight="1">
      <c r="A169" s="7" t="s">
        <v>72</v>
      </c>
      <c r="B169" s="8">
        <f t="shared" si="16"/>
        <v>667</v>
      </c>
      <c r="C169" s="8">
        <v>187</v>
      </c>
      <c r="D169" s="8">
        <v>263</v>
      </c>
      <c r="E169" s="8">
        <v>217</v>
      </c>
      <c r="F169" s="8"/>
      <c r="G169" s="8"/>
      <c r="H169" s="8"/>
      <c r="I169" s="8"/>
      <c r="J169" s="8"/>
      <c r="K169" s="8"/>
      <c r="L169" s="8"/>
      <c r="M169" s="11"/>
      <c r="N169" s="11"/>
    </row>
    <row r="170" spans="1:14" ht="17.25" customHeight="1">
      <c r="A170" s="9" t="s">
        <v>73</v>
      </c>
      <c r="B170" s="10">
        <f t="shared" si="16"/>
        <v>315</v>
      </c>
      <c r="C170" s="10">
        <v>93</v>
      </c>
      <c r="D170" s="10">
        <v>98</v>
      </c>
      <c r="E170" s="10">
        <v>124</v>
      </c>
      <c r="F170" s="10"/>
      <c r="G170" s="10"/>
      <c r="H170" s="10"/>
      <c r="I170" s="10"/>
      <c r="J170" s="10"/>
      <c r="K170" s="10"/>
      <c r="L170" s="10"/>
      <c r="M170" s="10"/>
      <c r="N170" s="10"/>
    </row>
    <row r="171" spans="1:14" ht="17.25" customHeight="1">
      <c r="A171" s="7" t="s">
        <v>74</v>
      </c>
      <c r="B171" s="8">
        <f t="shared" si="16"/>
        <v>64</v>
      </c>
      <c r="C171" s="8">
        <v>27</v>
      </c>
      <c r="D171" s="8">
        <v>19</v>
      </c>
      <c r="E171" s="8">
        <v>18</v>
      </c>
      <c r="F171" s="8"/>
      <c r="G171" s="8"/>
      <c r="H171" s="8"/>
      <c r="I171" s="8"/>
      <c r="J171" s="8"/>
      <c r="K171" s="8"/>
      <c r="L171" s="8"/>
      <c r="M171" s="11"/>
      <c r="N171" s="11"/>
    </row>
    <row r="172" spans="1:14" ht="17.25" customHeight="1">
      <c r="A172" s="9" t="s">
        <v>75</v>
      </c>
      <c r="B172" s="10">
        <f t="shared" si="16"/>
        <v>166</v>
      </c>
      <c r="C172" s="10">
        <v>36</v>
      </c>
      <c r="D172" s="10">
        <v>58</v>
      </c>
      <c r="E172" s="10">
        <v>72</v>
      </c>
      <c r="F172" s="10"/>
      <c r="G172" s="10"/>
      <c r="H172" s="10"/>
      <c r="I172" s="10"/>
      <c r="J172" s="10"/>
      <c r="K172" s="10"/>
      <c r="L172" s="10"/>
      <c r="M172" s="10"/>
      <c r="N172" s="10"/>
    </row>
    <row r="173" spans="1:14" ht="17.25" customHeight="1">
      <c r="A173" s="7" t="s">
        <v>76</v>
      </c>
      <c r="B173" s="8">
        <f t="shared" si="16"/>
        <v>397</v>
      </c>
      <c r="C173" s="8">
        <v>115</v>
      </c>
      <c r="D173" s="8">
        <v>162</v>
      </c>
      <c r="E173" s="8">
        <v>120</v>
      </c>
      <c r="F173" s="8"/>
      <c r="G173" s="8"/>
      <c r="H173" s="8"/>
      <c r="I173" s="8"/>
      <c r="J173" s="8"/>
      <c r="K173" s="8"/>
      <c r="L173" s="8"/>
      <c r="M173" s="11"/>
      <c r="N173" s="11"/>
    </row>
    <row r="174" spans="1:14" ht="17.25" customHeight="1">
      <c r="A174" s="9" t="s">
        <v>77</v>
      </c>
      <c r="B174" s="10">
        <f t="shared" si="16"/>
        <v>257</v>
      </c>
      <c r="C174" s="10">
        <v>69</v>
      </c>
      <c r="D174" s="10">
        <v>114</v>
      </c>
      <c r="E174" s="10">
        <v>74</v>
      </c>
      <c r="F174" s="10"/>
      <c r="G174" s="10"/>
      <c r="H174" s="10"/>
      <c r="I174" s="10"/>
      <c r="J174" s="10"/>
      <c r="K174" s="10"/>
      <c r="L174" s="10"/>
      <c r="M174" s="10"/>
      <c r="N174" s="10"/>
    </row>
    <row r="175" spans="1:14" ht="17.25" customHeight="1">
      <c r="A175" s="7" t="s">
        <v>78</v>
      </c>
      <c r="B175" s="8">
        <f t="shared" si="16"/>
        <v>563</v>
      </c>
      <c r="C175" s="8">
        <v>165</v>
      </c>
      <c r="D175" s="8">
        <v>183</v>
      </c>
      <c r="E175" s="8">
        <v>215</v>
      </c>
      <c r="F175" s="8"/>
      <c r="G175" s="8"/>
      <c r="H175" s="8"/>
      <c r="I175" s="8"/>
      <c r="J175" s="8"/>
      <c r="K175" s="8"/>
      <c r="L175" s="8"/>
      <c r="M175" s="11"/>
      <c r="N175" s="11"/>
    </row>
    <row r="176" spans="1:14" ht="17.25" customHeight="1">
      <c r="A176" s="9" t="s">
        <v>79</v>
      </c>
      <c r="B176" s="10">
        <f t="shared" si="16"/>
        <v>97</v>
      </c>
      <c r="C176" s="10">
        <v>28</v>
      </c>
      <c r="D176" s="10">
        <v>31</v>
      </c>
      <c r="E176" s="10">
        <v>38</v>
      </c>
      <c r="F176" s="10"/>
      <c r="G176" s="10"/>
      <c r="H176" s="10"/>
      <c r="I176" s="10"/>
      <c r="J176" s="10"/>
      <c r="K176" s="10"/>
      <c r="L176" s="10"/>
      <c r="M176" s="10"/>
      <c r="N176" s="10"/>
    </row>
    <row r="177" spans="1:16" ht="17.25" customHeight="1">
      <c r="A177" s="7" t="s">
        <v>80</v>
      </c>
      <c r="B177" s="8">
        <f t="shared" si="16"/>
        <v>7203</v>
      </c>
      <c r="C177" s="8">
        <v>2074</v>
      </c>
      <c r="D177" s="8">
        <v>2598</v>
      </c>
      <c r="E177" s="8">
        <v>2531</v>
      </c>
      <c r="F177" s="8"/>
      <c r="G177" s="8"/>
      <c r="H177" s="8"/>
      <c r="I177" s="8"/>
      <c r="J177" s="8"/>
      <c r="K177" s="8"/>
      <c r="L177" s="8"/>
      <c r="M177" s="11"/>
      <c r="N177" s="11"/>
    </row>
    <row r="178" spans="1:16" ht="17.25" customHeight="1">
      <c r="A178" s="9" t="s">
        <v>81</v>
      </c>
      <c r="B178" s="10">
        <f t="shared" si="16"/>
        <v>108</v>
      </c>
      <c r="C178" s="10">
        <v>35</v>
      </c>
      <c r="D178" s="10">
        <v>36</v>
      </c>
      <c r="E178" s="10">
        <v>37</v>
      </c>
      <c r="F178" s="10"/>
      <c r="G178" s="10"/>
      <c r="H178" s="10"/>
      <c r="I178" s="10"/>
      <c r="J178" s="10"/>
      <c r="K178" s="10"/>
      <c r="L178" s="10"/>
      <c r="M178" s="10"/>
      <c r="N178" s="10"/>
    </row>
    <row r="179" spans="1:16" ht="17.25" customHeight="1">
      <c r="A179" s="7" t="s">
        <v>82</v>
      </c>
      <c r="B179" s="8">
        <f t="shared" si="16"/>
        <v>35</v>
      </c>
      <c r="C179" s="8">
        <v>18</v>
      </c>
      <c r="D179" s="8">
        <v>7</v>
      </c>
      <c r="E179" s="8">
        <v>10</v>
      </c>
      <c r="F179" s="8"/>
      <c r="G179" s="8"/>
      <c r="H179" s="8"/>
      <c r="I179" s="8"/>
      <c r="J179" s="8"/>
      <c r="K179" s="8"/>
      <c r="L179" s="8"/>
      <c r="M179" s="11"/>
      <c r="N179" s="11"/>
    </row>
    <row r="180" spans="1:16" ht="17.25" customHeight="1">
      <c r="A180" s="9" t="s">
        <v>83</v>
      </c>
      <c r="B180" s="10">
        <f t="shared" si="16"/>
        <v>37</v>
      </c>
      <c r="C180" s="10">
        <v>15</v>
      </c>
      <c r="D180" s="10">
        <v>10</v>
      </c>
      <c r="E180" s="10">
        <v>12</v>
      </c>
      <c r="F180" s="10"/>
      <c r="G180" s="10"/>
      <c r="H180" s="10"/>
      <c r="I180" s="10"/>
      <c r="J180" s="10"/>
      <c r="K180" s="10"/>
      <c r="L180" s="10"/>
      <c r="M180" s="10"/>
      <c r="N180" s="10"/>
    </row>
    <row r="181" spans="1:16" ht="17.25" customHeight="1">
      <c r="A181" s="7" t="s">
        <v>84</v>
      </c>
      <c r="B181" s="8">
        <f t="shared" si="16"/>
        <v>69</v>
      </c>
      <c r="C181" s="8">
        <v>25</v>
      </c>
      <c r="D181" s="8">
        <v>20</v>
      </c>
      <c r="E181" s="8">
        <v>24</v>
      </c>
      <c r="F181" s="8"/>
      <c r="G181" s="8"/>
      <c r="H181" s="8"/>
      <c r="I181" s="8"/>
      <c r="J181" s="8"/>
      <c r="K181" s="8"/>
      <c r="L181" s="8"/>
      <c r="M181" s="11"/>
      <c r="N181" s="11"/>
    </row>
    <row r="182" spans="1:16" ht="17.25" customHeight="1">
      <c r="A182" s="9" t="s">
        <v>85</v>
      </c>
      <c r="B182" s="10">
        <f t="shared" si="16"/>
        <v>553</v>
      </c>
      <c r="C182" s="10">
        <v>160</v>
      </c>
      <c r="D182" s="10">
        <v>179</v>
      </c>
      <c r="E182" s="10">
        <v>214</v>
      </c>
      <c r="F182" s="10"/>
      <c r="G182" s="10"/>
      <c r="H182" s="10"/>
      <c r="I182" s="10"/>
      <c r="J182" s="10"/>
      <c r="K182" s="10"/>
      <c r="L182" s="10"/>
      <c r="M182" s="10"/>
      <c r="N182" s="10"/>
    </row>
    <row r="183" spans="1:16" ht="17.25" customHeight="1">
      <c r="A183" s="7" t="s">
        <v>86</v>
      </c>
      <c r="B183" s="8">
        <f t="shared" si="16"/>
        <v>263</v>
      </c>
      <c r="C183" s="8">
        <v>89</v>
      </c>
      <c r="D183" s="8">
        <v>94</v>
      </c>
      <c r="E183" s="8">
        <v>80</v>
      </c>
      <c r="F183" s="8"/>
      <c r="G183" s="8"/>
      <c r="H183" s="8"/>
      <c r="I183" s="8"/>
      <c r="J183" s="8"/>
      <c r="K183" s="8"/>
      <c r="L183" s="8"/>
      <c r="M183" s="11"/>
      <c r="N183" s="11"/>
    </row>
    <row r="184" spans="1:16" ht="17.25" customHeight="1">
      <c r="A184" s="9" t="s">
        <v>87</v>
      </c>
      <c r="B184" s="10">
        <f t="shared" si="16"/>
        <v>249</v>
      </c>
      <c r="C184" s="10">
        <v>68</v>
      </c>
      <c r="D184" s="10">
        <v>91</v>
      </c>
      <c r="E184" s="10">
        <v>90</v>
      </c>
      <c r="F184" s="10"/>
      <c r="G184" s="10"/>
      <c r="H184" s="10"/>
      <c r="I184" s="10"/>
      <c r="J184" s="10"/>
      <c r="K184" s="10"/>
      <c r="L184" s="10"/>
      <c r="M184" s="10"/>
      <c r="N184" s="10"/>
    </row>
    <row r="185" spans="1:16" ht="17.25" customHeight="1">
      <c r="A185" s="7" t="s">
        <v>88</v>
      </c>
      <c r="B185" s="8">
        <f t="shared" si="16"/>
        <v>79</v>
      </c>
      <c r="C185" s="8">
        <v>25</v>
      </c>
      <c r="D185" s="8">
        <v>31</v>
      </c>
      <c r="E185" s="8">
        <v>23</v>
      </c>
      <c r="F185" s="8"/>
      <c r="G185" s="8"/>
      <c r="H185" s="8"/>
      <c r="I185" s="8"/>
      <c r="J185" s="8"/>
      <c r="K185" s="8"/>
      <c r="L185" s="8"/>
      <c r="M185" s="11"/>
      <c r="N185" s="11"/>
    </row>
    <row r="186" spans="1:16" ht="17.25" customHeight="1">
      <c r="A186" s="9" t="s">
        <v>89</v>
      </c>
      <c r="B186" s="10">
        <f t="shared" si="16"/>
        <v>43</v>
      </c>
      <c r="C186" s="10">
        <v>10</v>
      </c>
      <c r="D186" s="10">
        <v>22</v>
      </c>
      <c r="E186" s="10">
        <v>11</v>
      </c>
      <c r="F186" s="10"/>
      <c r="G186" s="10"/>
      <c r="H186" s="10"/>
      <c r="I186" s="10"/>
      <c r="J186" s="10"/>
      <c r="K186" s="10"/>
      <c r="L186" s="10"/>
      <c r="M186" s="10"/>
      <c r="N186" s="10"/>
    </row>
    <row r="187" spans="1:16" ht="17.25" customHeight="1">
      <c r="A187" s="7" t="s">
        <v>90</v>
      </c>
      <c r="B187" s="8">
        <f t="shared" si="16"/>
        <v>130</v>
      </c>
      <c r="C187" s="8">
        <v>48</v>
      </c>
      <c r="D187" s="8">
        <v>43</v>
      </c>
      <c r="E187" s="8">
        <v>39</v>
      </c>
      <c r="F187" s="8"/>
      <c r="G187" s="8"/>
      <c r="H187" s="8"/>
      <c r="I187" s="8"/>
      <c r="J187" s="8"/>
      <c r="K187" s="8"/>
      <c r="L187" s="8"/>
      <c r="M187" s="11"/>
      <c r="N187" s="11"/>
    </row>
    <row r="188" spans="1:16" ht="17.25" customHeight="1">
      <c r="A188" s="12" t="s">
        <v>5</v>
      </c>
      <c r="B188" s="13">
        <f t="shared" si="16"/>
        <v>12510</v>
      </c>
      <c r="C188" s="13">
        <f t="shared" ref="C188:N188" si="17">SUM(C163:C187)</f>
        <v>3620</v>
      </c>
      <c r="D188" s="13">
        <f t="shared" si="17"/>
        <v>4493</v>
      </c>
      <c r="E188" s="13">
        <f t="shared" si="17"/>
        <v>4397</v>
      </c>
      <c r="F188" s="13">
        <f t="shared" si="17"/>
        <v>0</v>
      </c>
      <c r="G188" s="13">
        <f t="shared" si="17"/>
        <v>0</v>
      </c>
      <c r="H188" s="13">
        <f t="shared" si="17"/>
        <v>0</v>
      </c>
      <c r="I188" s="13">
        <f t="shared" si="17"/>
        <v>0</v>
      </c>
      <c r="J188" s="13">
        <f t="shared" si="17"/>
        <v>0</v>
      </c>
      <c r="K188" s="13">
        <f t="shared" si="17"/>
        <v>0</v>
      </c>
      <c r="L188" s="13">
        <f t="shared" si="17"/>
        <v>0</v>
      </c>
      <c r="M188" s="13">
        <f t="shared" si="17"/>
        <v>0</v>
      </c>
      <c r="N188" s="13">
        <f t="shared" si="17"/>
        <v>0</v>
      </c>
    </row>
    <row r="189" spans="1:16" ht="6.75" customHeight="1">
      <c r="A189" s="16"/>
    </row>
    <row r="190" spans="1:16" ht="15" customHeight="1">
      <c r="A190" s="25" t="s">
        <v>91</v>
      </c>
    </row>
    <row r="191" spans="1:16" ht="15" customHeight="1">
      <c r="A191" s="25" t="s">
        <v>92</v>
      </c>
      <c r="O191" s="26"/>
      <c r="P191" s="27"/>
    </row>
    <row r="192" spans="1:16" ht="3.75" customHeight="1"/>
  </sheetData>
  <mergeCells count="43">
    <mergeCell ref="A160:P160"/>
    <mergeCell ref="A153:B153"/>
    <mergeCell ref="A154:B154"/>
    <mergeCell ref="A155:B155"/>
    <mergeCell ref="A156:B156"/>
    <mergeCell ref="A157:B157"/>
    <mergeCell ref="A158:B158"/>
    <mergeCell ref="A152:B152"/>
    <mergeCell ref="A137:B137"/>
    <mergeCell ref="A138:B138"/>
    <mergeCell ref="A139:B139"/>
    <mergeCell ref="A142:P142"/>
    <mergeCell ref="A144:P144"/>
    <mergeCell ref="A146:B146"/>
    <mergeCell ref="A147:B147"/>
    <mergeCell ref="A148:B148"/>
    <mergeCell ref="A149:B149"/>
    <mergeCell ref="A150:B150"/>
    <mergeCell ref="A151:B151"/>
    <mergeCell ref="A136:B136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23:P123"/>
    <mergeCell ref="A4:P4"/>
    <mergeCell ref="A5:P5"/>
    <mergeCell ref="A7:P7"/>
    <mergeCell ref="A9:P9"/>
    <mergeCell ref="A27:P27"/>
    <mergeCell ref="A46:P46"/>
    <mergeCell ref="A48:P48"/>
    <mergeCell ref="A67:P67"/>
    <mergeCell ref="A85:P85"/>
    <mergeCell ref="A87:P87"/>
    <mergeCell ref="A105:P105"/>
  </mergeCells>
  <printOptions horizontalCentered="1" verticalCentered="1"/>
  <pageMargins left="0.19685039370078741" right="0.19685039370078741" top="0.23622047244094491" bottom="0.23622047244094491" header="0" footer="0"/>
  <pageSetup paperSize="9" scale="61" orientation="landscape" r:id="rId1"/>
  <headerFooter alignWithMargins="0">
    <oddFooter>&amp;CPág. &amp;P</oddFooter>
  </headerFooter>
  <rowBreaks count="3" manualBreakCount="3">
    <brk id="45" max="15" man="1"/>
    <brk id="84" max="15" man="1"/>
    <brk id="140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LINEA 100</vt:lpstr>
      <vt:lpstr>'LINEA 100'!Área_de_impresión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ddiaz</dc:creator>
  <cp:lastModifiedBy>ddiaz</cp:lastModifiedBy>
  <dcterms:created xsi:type="dcterms:W3CDTF">2015-04-14T22:04:08Z</dcterms:created>
  <dcterms:modified xsi:type="dcterms:W3CDTF">2015-04-17T14:37:39Z</dcterms:modified>
</cp:coreProperties>
</file>