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CAI!#REF!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CAI!$A$119:$O$260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 localSheetId="0">[2]Casos!#REF!</definedName>
    <definedName name="DIST">[3]Casos!#REF!</definedName>
    <definedName name="DISTRITO">#REF!</definedName>
    <definedName name="DPTO" localSheetId="0">[2]Casos!#REF!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 localSheetId="0">[2]Casos!#REF!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[7]Casos!#REF!</definedName>
    <definedName name="ZONA" localSheetId="0">[2]Casos!#REF!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I256" i="1"/>
  <c r="H256"/>
  <c r="G256"/>
  <c r="F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F227"/>
  <c r="E227"/>
  <c r="D227"/>
  <c r="C227"/>
  <c r="B226"/>
  <c r="B225"/>
  <c r="B224"/>
  <c r="B223"/>
  <c r="B222"/>
  <c r="B221"/>
  <c r="B220"/>
  <c r="B219"/>
  <c r="B218"/>
  <c r="B217"/>
  <c r="B216"/>
  <c r="B215"/>
  <c r="E204"/>
  <c r="D204"/>
  <c r="C204"/>
  <c r="B203"/>
  <c r="B202"/>
  <c r="B201"/>
  <c r="B200"/>
  <c r="B199"/>
  <c r="B198"/>
  <c r="B197"/>
  <c r="B196"/>
  <c r="B195"/>
  <c r="B194"/>
  <c r="B193"/>
  <c r="B192"/>
  <c r="G186"/>
  <c r="F186"/>
  <c r="F187" s="1"/>
  <c r="H173"/>
  <c r="H168"/>
  <c r="D159"/>
  <c r="C159"/>
  <c r="B158"/>
  <c r="B157"/>
  <c r="B156"/>
  <c r="B155"/>
  <c r="B154"/>
  <c r="B153"/>
  <c r="B152"/>
  <c r="B151"/>
  <c r="B150"/>
  <c r="B149"/>
  <c r="B148"/>
  <c r="B147"/>
  <c r="B159" s="1"/>
  <c r="H139"/>
  <c r="G139"/>
  <c r="F139"/>
  <c r="E139"/>
  <c r="D139"/>
  <c r="C139"/>
  <c r="B139" s="1"/>
  <c r="E140" s="1"/>
  <c r="B138"/>
  <c r="B137"/>
  <c r="B136"/>
  <c r="B135"/>
  <c r="B134"/>
  <c r="B133"/>
  <c r="B132"/>
  <c r="B131"/>
  <c r="B130"/>
  <c r="B129"/>
  <c r="B128"/>
  <c r="B127"/>
  <c r="E256" l="1"/>
  <c r="G257" s="1"/>
  <c r="I173"/>
  <c r="B204"/>
  <c r="C205" s="1"/>
  <c r="B227"/>
  <c r="C228"/>
  <c r="B228" s="1"/>
  <c r="E228"/>
  <c r="F228"/>
  <c r="D228"/>
  <c r="C160"/>
  <c r="B160" s="1"/>
  <c r="D160"/>
  <c r="D205"/>
  <c r="E205"/>
  <c r="H257"/>
  <c r="C140"/>
  <c r="F140"/>
  <c r="G187"/>
  <c r="D140"/>
  <c r="H140"/>
  <c r="I168"/>
  <c r="G140"/>
  <c r="F257" l="1"/>
  <c r="I257"/>
  <c r="B140"/>
  <c r="E257"/>
  <c r="B205"/>
</calcChain>
</file>

<file path=xl/sharedStrings.xml><?xml version="1.0" encoding="utf-8"?>
<sst xmlns="http://schemas.openxmlformats.org/spreadsheetml/2006/main" count="937" uniqueCount="114">
  <si>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</si>
  <si>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</si>
  <si>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</si>
  <si>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</si>
  <si>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</si>
  <si>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</si>
  <si>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</si>
  <si>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</si>
  <si>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</si>
  <si>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</si>
  <si>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</si>
  <si>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</si>
  <si>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PRINCIPALES ESTADÍSTICAS DE VARONES AGRESORES SENTENCIADOS EN JUZGADOS DE FAMILIA ATENDIDOS
EN EL CENTRO DE ATENCIÓN INSTITUCIONAL FRENTE A LA VIOLENCIA FAMILIAR</t>
  </si>
  <si>
    <t>Período : Enero a Marzo 2015 (Preliminar)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</si>
  <si>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</si>
  <si>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</si>
  <si>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</si>
  <si>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</si>
  <si>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</si>
  <si>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</si>
  <si>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</si>
  <si>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</si>
  <si>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</si>
  <si>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</si>
  <si>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</si>
  <si>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</si>
  <si>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</si>
  <si>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</si>
  <si>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</si>
  <si>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</si>
  <si>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</si>
  <si>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</si>
  <si>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</si>
  <si>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</si>
  <si>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</si>
  <si>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</si>
  <si>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</t>
  </si>
  <si>
    <t>CONSUMO DE ALCOHOL, FUMA, DROGAS Y ADICCIONES NO CONVENCIONALES EN LOS USUARIOS</t>
  </si>
  <si>
    <t>Situación Laboral</t>
  </si>
  <si>
    <t>No Trabaja</t>
  </si>
  <si>
    <t>Si Trabaja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</si>
  <si>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</si>
  <si>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</si>
  <si>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</si>
  <si>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</si>
  <si>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</si>
  <si>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</si>
  <si>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</si>
  <si>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</si>
  <si>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</si>
  <si>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</si>
  <si>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</si>
  <si>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</si>
  <si>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PAREJA AFECTADA, U OTRA PERSONA AFECTADA, INTERVENIDOS POR EL CAI SEGÚN GRUPO DE EDAD Y SEXO</t>
  </si>
  <si>
    <t>Vínculo de la persona afectada con el usuario</t>
  </si>
  <si>
    <t>TOTAL</t>
  </si>
  <si>
    <t>Femenino</t>
  </si>
  <si>
    <t>Masculino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</si>
  <si>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</si>
  <si>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</si>
  <si>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</si>
  <si>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</si>
  <si>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</si>
  <si>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</si>
  <si>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</si>
  <si>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Padre/Madre</t>
  </si>
  <si>
    <t>Hijo/a</t>
  </si>
  <si>
    <t>Abuelo/a</t>
  </si>
  <si>
    <t>Hermano/a</t>
  </si>
  <si>
    <t>Nieto/a</t>
  </si>
  <si>
    <t>Tío/a</t>
  </si>
  <si>
    <t>Sobrino/a</t>
  </si>
  <si>
    <t>Primo/a</t>
  </si>
  <si>
    <t>Suegro/a</t>
  </si>
  <si>
    <t>Cuñado/a</t>
  </si>
  <si>
    <t>Yerno/Nuera</t>
  </si>
  <si>
    <t>Padrastro/Madrastra</t>
  </si>
  <si>
    <t>Otro Familiar</t>
  </si>
  <si>
    <t>(*) Personas que no tienen un vínculo de pareja con el usuario</t>
  </si>
  <si>
    <t>RIESGO PRESUNTIVO PARA LA INTEGRIDAD PERSONAL Y PARA LA VIDA DE LA PERSONA AFECTADA POR MES</t>
  </si>
  <si>
    <t>Leve</t>
  </si>
  <si>
    <t>Moderado</t>
  </si>
  <si>
    <t>Alto</t>
  </si>
  <si>
    <t>INTERVENCIONES DEL CAI FRENTE A LA VIOLENCIA FAMILIAR</t>
  </si>
  <si>
    <t>N° DE ACTIVIDADES PERSONALIZADAS POR MES Y SERVICIO</t>
  </si>
  <si>
    <t>Admisión</t>
  </si>
  <si>
    <t>Psicología</t>
  </si>
  <si>
    <t>Social</t>
  </si>
  <si>
    <t>Psicoter.</t>
  </si>
  <si>
    <t>N°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</si>
  <si>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</si>
  <si>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</si>
  <si>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</si>
  <si>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</si>
  <si>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</si>
  <si>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</si>
  <si>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</si>
  <si>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</si>
  <si>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</si>
  <si>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</si>
  <si>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</si>
  <si>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</si>
  <si>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</si>
  <si>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</si>
  <si>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</si>
  <si>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</si>
  <si>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</si>
  <si>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</si>
  <si>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</si>
  <si>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</si>
  <si>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</si>
  <si>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Evaluación del caso</t>
  </si>
  <si>
    <t>Usuario culmina el proceso psicoeducativo</t>
  </si>
  <si>
    <t>Otros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</si>
</sst>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indexed="10"/>
      <name val="Calibri"/>
      <family val="2"/>
    </font>
    <font>
      <b/>
      <sz val="14"/>
      <color rgb="FFC0000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10" fillId="2" borderId="0" xfId="1" applyFont="1" applyFill="1" applyBorder="1" applyAlignment="1">
      <alignment horizontal="centerContinuous" vertical="center" wrapText="1"/>
    </xf>
    <xf numFmtId="0" fontId="12" fillId="0" borderId="6" xfId="1" applyFont="1" applyFill="1" applyBorder="1" applyAlignment="1">
      <alignment horizontal="centerContinuous" vertical="center" wrapText="1"/>
    </xf>
    <xf numFmtId="0" fontId="1" fillId="0" borderId="0" xfId="2"/>
    <xf numFmtId="0" fontId="9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Continuous" vertical="center"/>
    </xf>
    <xf numFmtId="0" fontId="4" fillId="5" borderId="7" xfId="1" applyFont="1" applyFill="1" applyBorder="1" applyAlignment="1">
      <alignment vertical="center"/>
    </xf>
    <xf numFmtId="0" fontId="3" fillId="5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vertical="center"/>
    </xf>
    <xf numFmtId="0" fontId="3" fillId="5" borderId="11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vertical="center"/>
    </xf>
    <xf numFmtId="0" fontId="3" fillId="5" borderId="1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9" fontId="3" fillId="4" borderId="4" xfId="3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4" fillId="5" borderId="7" xfId="1" applyFont="1" applyFill="1" applyBorder="1" applyAlignment="1">
      <alignment horizontal="left"/>
    </xf>
    <xf numFmtId="0" fontId="3" fillId="5" borderId="8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left"/>
    </xf>
    <xf numFmtId="0" fontId="3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center"/>
    </xf>
    <xf numFmtId="9" fontId="3" fillId="4" borderId="4" xfId="3" applyFont="1" applyFill="1" applyBorder="1" applyAlignment="1">
      <alignment horizontal="center"/>
    </xf>
    <xf numFmtId="0" fontId="5" fillId="2" borderId="0" xfId="1" applyFont="1" applyFill="1" applyAlignment="1">
      <alignment horizontal="left" vertical="center"/>
    </xf>
    <xf numFmtId="0" fontId="3" fillId="4" borderId="29" xfId="1" applyFont="1" applyFill="1" applyBorder="1" applyAlignment="1">
      <alignment horizontal="centerContinuous" vertical="center" wrapText="1"/>
    </xf>
    <xf numFmtId="0" fontId="3" fillId="2" borderId="1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/>
    </xf>
    <xf numFmtId="164" fontId="5" fillId="2" borderId="0" xfId="1" applyNumberFormat="1" applyFont="1" applyFill="1" applyAlignment="1">
      <alignment horizontal="left"/>
    </xf>
    <xf numFmtId="0" fontId="3" fillId="4" borderId="4" xfId="1" applyFont="1" applyFill="1" applyBorder="1" applyAlignment="1">
      <alignment horizontal="left" vertical="center" wrapText="1"/>
    </xf>
    <xf numFmtId="0" fontId="4" fillId="5" borderId="8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center"/>
    </xf>
    <xf numFmtId="0" fontId="4" fillId="5" borderId="13" xfId="1" applyFont="1" applyFill="1" applyBorder="1" applyAlignment="1">
      <alignment horizontal="left"/>
    </xf>
    <xf numFmtId="0" fontId="3" fillId="2" borderId="13" xfId="1" applyFont="1" applyFill="1" applyBorder="1" applyAlignment="1">
      <alignment horizontal="center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36" xfId="1" applyFont="1" applyFill="1" applyBorder="1" applyAlignment="1"/>
    <xf numFmtId="0" fontId="4" fillId="2" borderId="37" xfId="1" applyFont="1" applyFill="1" applyBorder="1" applyAlignment="1"/>
    <xf numFmtId="0" fontId="4" fillId="2" borderId="25" xfId="1" applyFont="1" applyFill="1" applyBorder="1" applyAlignment="1"/>
    <xf numFmtId="0" fontId="4" fillId="2" borderId="32" xfId="1" applyFont="1" applyFill="1" applyBorder="1" applyAlignment="1"/>
    <xf numFmtId="0" fontId="4" fillId="2" borderId="34" xfId="1" applyFont="1" applyFill="1" applyBorder="1" applyAlignment="1"/>
    <xf numFmtId="0" fontId="4" fillId="2" borderId="27" xfId="1" applyFont="1" applyFill="1" applyBorder="1" applyAlignment="1"/>
    <xf numFmtId="0" fontId="4" fillId="2" borderId="11" xfId="1" applyFont="1" applyFill="1" applyBorder="1" applyAlignment="1">
      <alignment horizontal="center" vertical="center"/>
    </xf>
    <xf numFmtId="0" fontId="4" fillId="2" borderId="38" xfId="1" applyFont="1" applyFill="1" applyBorder="1" applyAlignment="1"/>
    <xf numFmtId="0" fontId="4" fillId="2" borderId="39" xfId="1" applyFont="1" applyFill="1" applyBorder="1" applyAlignment="1"/>
    <xf numFmtId="0" fontId="4" fillId="2" borderId="40" xfId="1" applyFont="1" applyFill="1" applyBorder="1" applyAlignment="1"/>
    <xf numFmtId="0" fontId="4" fillId="2" borderId="1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left" vertical="center"/>
    </xf>
    <xf numFmtId="0" fontId="11" fillId="3" borderId="4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9" fontId="14" fillId="6" borderId="4" xfId="1" applyNumberFormat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left" vertical="center"/>
    </xf>
    <xf numFmtId="0" fontId="4" fillId="5" borderId="11" xfId="1" applyFont="1" applyFill="1" applyBorder="1" applyAlignment="1">
      <alignment horizontal="left" vertical="center"/>
    </xf>
    <xf numFmtId="0" fontId="4" fillId="5" borderId="32" xfId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29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left" vertical="center"/>
    </xf>
    <xf numFmtId="0" fontId="4" fillId="5" borderId="21" xfId="1" applyFont="1" applyFill="1" applyBorder="1" applyAlignment="1">
      <alignment horizontal="left" vertical="center"/>
    </xf>
    <xf numFmtId="0" fontId="4" fillId="5" borderId="33" xfId="1" applyFont="1" applyFill="1" applyBorder="1" applyAlignment="1">
      <alignment horizontal="left" vertical="center"/>
    </xf>
    <xf numFmtId="0" fontId="4" fillId="5" borderId="15" xfId="1" applyFont="1" applyFill="1" applyBorder="1" applyAlignment="1">
      <alignment horizontal="left" vertical="center"/>
    </xf>
    <xf numFmtId="0" fontId="4" fillId="5" borderId="16" xfId="1" applyFont="1" applyFill="1" applyBorder="1" applyAlignment="1">
      <alignment horizontal="left" vertical="center"/>
    </xf>
    <xf numFmtId="0" fontId="4" fillId="5" borderId="31" xfId="1" applyFont="1" applyFill="1" applyBorder="1" applyAlignment="1">
      <alignment horizontal="left" vertical="center"/>
    </xf>
    <xf numFmtId="0" fontId="4" fillId="5" borderId="26" xfId="1" applyFont="1" applyFill="1" applyBorder="1" applyAlignment="1">
      <alignment horizontal="left" vertical="center"/>
    </xf>
    <xf numFmtId="0" fontId="4" fillId="5" borderId="34" xfId="1" applyFont="1" applyFill="1" applyBorder="1" applyAlignment="1">
      <alignment horizontal="left" vertical="center"/>
    </xf>
    <xf numFmtId="0" fontId="4" fillId="5" borderId="35" xfId="1" applyFont="1" applyFill="1" applyBorder="1" applyAlignment="1">
      <alignment horizontal="left" vertical="center"/>
    </xf>
    <xf numFmtId="0" fontId="11" fillId="3" borderId="4" xfId="1" applyFont="1" applyFill="1" applyBorder="1" applyAlignment="1">
      <alignment horizontal="center" vertical="center" wrapText="1"/>
    </xf>
  </cellXfs>
  <cellStyles count="11">
    <cellStyle name="Millares 2" xfId="4"/>
    <cellStyle name="Normal" xfId="0" builtinId="0"/>
    <cellStyle name="Normal 2" xfId="1"/>
    <cellStyle name="Normal 2 2" xfId="2"/>
    <cellStyle name="Normal 2 2 2" xfId="5"/>
    <cellStyle name="Normal 2 3" xfId="6"/>
    <cellStyle name="Porcentaje 2" xfId="7"/>
    <cellStyle name="Porcentaje 3" xfId="8"/>
    <cellStyle name="Porcentual 2" xfId="9"/>
    <cellStyle name="Porcentual 2 2" xfId="10"/>
    <cellStyle name="Porcentual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Número de personas atendidas por grupos de edad </a:t>
            </a:r>
            <a:r>
              <a:rPr lang="es-PE" sz="1200" b="0" i="0" strike="noStrike">
                <a:solidFill>
                  <a:srgbClr val="000000"/>
                </a:solidFill>
                <a:latin typeface="Calibri"/>
                <a:cs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15435660937862988"/>
          <c:y val="0"/>
        </c:manualLayout>
      </c:layout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CAI!$C$126:$H$126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CAI!$C$140:$H$140</c:f>
              <c:numCache>
                <c:formatCode>0%</c:formatCode>
                <c:ptCount val="6"/>
                <c:pt idx="0">
                  <c:v>0</c:v>
                </c:pt>
                <c:pt idx="1">
                  <c:v>7.0175438596491224E-2</c:v>
                </c:pt>
                <c:pt idx="2">
                  <c:v>0.21052631578947367</c:v>
                </c:pt>
                <c:pt idx="3">
                  <c:v>0.33333333333333331</c:v>
                </c:pt>
                <c:pt idx="4">
                  <c:v>0.24561403508771928</c:v>
                </c:pt>
                <c:pt idx="5">
                  <c:v>0.14035087719298245</c:v>
                </c:pt>
              </c:numCache>
            </c:numRef>
          </c:val>
        </c:ser>
        <c:axId val="47932160"/>
        <c:axId val="47934848"/>
      </c:barChart>
      <c:catAx>
        <c:axId val="47932160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934848"/>
        <c:crosses val="autoZero"/>
        <c:auto val="1"/>
        <c:lblAlgn val="ctr"/>
        <c:lblOffset val="100"/>
      </c:catAx>
      <c:valAx>
        <c:axId val="47934848"/>
        <c:scaling>
          <c:orientation val="minMax"/>
        </c:scaling>
        <c:axPos val="b"/>
        <c:numFmt formatCode="0%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93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Situación laboral de las personas atendidas</a:t>
            </a:r>
          </a:p>
        </c:rich>
      </c:tx>
      <c:layout>
        <c:manualLayout>
          <c:xMode val="edge"/>
          <c:yMode val="edge"/>
          <c:x val="0.14436278798483523"/>
          <c:y val="1.9517399034798078E-3"/>
        </c:manualLayout>
      </c:layout>
      <c:overlay val="1"/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5.2145523476232108E-2"/>
          <c:y val="0.24638049276098564"/>
          <c:w val="0.88815456401283133"/>
          <c:h val="0.75361950723901505"/>
        </c:manualLayout>
      </c:layout>
      <c:pie3DChart>
        <c:varyColors val="1"/>
        <c:ser>
          <c:idx val="0"/>
          <c:order val="0"/>
          <c:dPt>
            <c:idx val="0"/>
            <c:explosion val="1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6766094586702149"/>
                  <c:y val="0.14304214331699125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6176873724117821"/>
                  <c:y val="-4.2766912200492713E-3"/>
                </c:manualLayout>
              </c:layout>
              <c:dLblPos val="bestFit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CAI!$C$146:$D$146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CAI!$C$159:$D$159</c:f>
              <c:numCache>
                <c:formatCode>General</c:formatCode>
                <c:ptCount val="2"/>
                <c:pt idx="0">
                  <c:v>7</c:v>
                </c:pt>
                <c:pt idx="1">
                  <c:v>50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Nivel de riesgo presuntivo para la integridad personal y para la vida de la persona afectada por mes</a:t>
            </a:r>
          </a:p>
        </c:rich>
      </c:tx>
      <c:layout>
        <c:manualLayout>
          <c:xMode val="edge"/>
          <c:yMode val="edge"/>
          <c:x val="0.11690637757633619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5202086049543675E-2"/>
          <c:y val="0.2"/>
          <c:w val="0.96349413298565845"/>
          <c:h val="0.60000000000000042"/>
        </c:manualLayout>
      </c:layout>
      <c:barChart>
        <c:barDir val="col"/>
        <c:grouping val="stacked"/>
        <c:ser>
          <c:idx val="1"/>
          <c:order val="0"/>
          <c:tx>
            <c:strRef>
              <c:f>CAI!$C$191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dLbls>
            <c:dLbl>
              <c:idx val="1"/>
              <c:layout>
                <c:manualLayout>
                  <c:x val="0"/>
                  <c:y val="-3.7755726807631135E-3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3.8555460667820943E-17"/>
                  <c:y val="-1.1527377521613841E-2"/>
                </c:manualLayout>
              </c:layout>
              <c:dLblPos val="ctr"/>
              <c:showVal val="1"/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CAI!$C$192:$C$203</c:f>
              <c:numCache>
                <c:formatCode>General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11</c:v>
                </c:pt>
              </c:numCache>
            </c:numRef>
          </c:val>
        </c:ser>
        <c:ser>
          <c:idx val="2"/>
          <c:order val="1"/>
          <c:tx>
            <c:strRef>
              <c:f>CAI!$D$191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9.6388651669552282E-18"/>
                  <c:y val="7.684918347742555E-3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1.6559444265050493E-7"/>
                  <c:y val="-3.4582132564841515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0"/>
                  <c:y val="-1.9212295869356393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"/>
                  <c:y val="7.0444271076076286E-17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0"/>
                  <c:y val="-1.1527377521613841E-2"/>
                </c:manualLayout>
              </c:layout>
              <c:dLblPos val="ctr"/>
              <c:showVal val="1"/>
            </c:dLbl>
            <c:dLbl>
              <c:idx val="9"/>
              <c:layout>
                <c:manualLayout>
                  <c:x val="0"/>
                  <c:y val="0"/>
                </c:manualLayout>
              </c:layout>
              <c:dLblPos val="ctr"/>
              <c:showVal val="1"/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CAI!$D$192:$D$203</c:f>
              <c:numCache>
                <c:formatCode>General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20</c:v>
                </c:pt>
              </c:numCache>
            </c:numRef>
          </c:val>
        </c:ser>
        <c:ser>
          <c:idx val="3"/>
          <c:order val="2"/>
          <c:tx>
            <c:strRef>
              <c:f>CAI!$E$191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CC0000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9.6388651669552282E-18"/>
                  <c:y val="-3.8424591738712779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0"/>
                  <c:y val="-2.654069049128999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"/>
                  <c:y val="-4.2267050912584064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1.6559444265050493E-7"/>
                  <c:y val="-8.0691642651296969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0"/>
                  <c:y val="-6.9164265129683031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7.7110921335641973E-17"/>
                  <c:y val="-3.0739673390970241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0"/>
                  <c:y val="-4.6109812642295828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0"/>
                  <c:y val="-6.1479346781940385E-2"/>
                </c:manualLayout>
              </c:layout>
              <c:dLblPos val="ctr"/>
              <c:showVal val="1"/>
            </c:dLbl>
            <c:dLbl>
              <c:idx val="9"/>
              <c:layout>
                <c:manualLayout>
                  <c:x val="0"/>
                  <c:y val="-5.3794428434197919E-2"/>
                </c:manualLayout>
              </c:layout>
              <c:dLblPos val="ctr"/>
              <c:showVal val="1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CAI!$E$192:$E$203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overlap val="100"/>
        <c:axId val="66763008"/>
        <c:axId val="66892928"/>
      </c:barChart>
      <c:catAx>
        <c:axId val="667630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892928"/>
        <c:crosses val="autoZero"/>
        <c:auto val="1"/>
        <c:lblAlgn val="ctr"/>
        <c:lblOffset val="100"/>
      </c:catAx>
      <c:valAx>
        <c:axId val="668929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76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24386014981504123"/>
          <c:y val="0.90732914907375706"/>
          <c:w val="0.7372123725733768"/>
          <c:h val="0.99231496062992075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total de actividades personalizadas por mes</a:t>
            </a:r>
          </a:p>
        </c:rich>
      </c:tx>
      <c:layout>
        <c:manualLayout>
          <c:xMode val="edge"/>
          <c:yMode val="edge"/>
          <c:x val="0.22571919814371041"/>
          <c:y val="1.9966829299711816E-5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9420289855072521E-2"/>
          <c:y val="0.11963190184049086"/>
          <c:w val="0.93913043478260849"/>
          <c:h val="0.79447852760736148"/>
        </c:manualLayout>
      </c:layout>
      <c:barChart>
        <c:barDir val="col"/>
        <c:grouping val="stacked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Val val="1"/>
          </c:dLbls>
          <c:cat>
            <c:strRef>
              <c:f>CAI!$A$215:$A$226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CAI!$B$215:$B$226</c:f>
              <c:numCache>
                <c:formatCode>General</c:formatCode>
                <c:ptCount val="12"/>
                <c:pt idx="0">
                  <c:v>1125</c:v>
                </c:pt>
                <c:pt idx="1">
                  <c:v>742</c:v>
                </c:pt>
                <c:pt idx="2">
                  <c:v>1169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overlap val="100"/>
        <c:axId val="70025216"/>
        <c:axId val="70026752"/>
      </c:barChart>
      <c:catAx>
        <c:axId val="700252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026752"/>
        <c:crosses val="autoZero"/>
        <c:auto val="1"/>
        <c:lblAlgn val="ctr"/>
        <c:lblOffset val="100"/>
      </c:catAx>
      <c:valAx>
        <c:axId val="7002675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0025216"/>
        <c:crosses val="autoZero"/>
        <c:crossBetween val="between"/>
      </c:valAx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733683289588811"/>
          <c:y val="0.15342654063666888"/>
          <c:w val="0.77638359721163852"/>
          <c:h val="0.78832609976040557"/>
        </c:manualLayout>
      </c:layout>
      <c:barChart>
        <c:barDir val="bar"/>
        <c:grouping val="stacked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dLblPos val="ctr"/>
              <c:showVal val="1"/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Val val="1"/>
          </c:dLbls>
          <c:cat>
            <c:strRef>
              <c:f>CAI!$F$233:$I$233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CAI!$F$256:$I$256</c:f>
              <c:numCache>
                <c:formatCode>General</c:formatCode>
                <c:ptCount val="4"/>
                <c:pt idx="0">
                  <c:v>57</c:v>
                </c:pt>
                <c:pt idx="1">
                  <c:v>261</c:v>
                </c:pt>
                <c:pt idx="2">
                  <c:v>485</c:v>
                </c:pt>
                <c:pt idx="3">
                  <c:v>2233</c:v>
                </c:pt>
              </c:numCache>
            </c:numRef>
          </c:val>
        </c:ser>
        <c:overlap val="100"/>
        <c:axId val="72150400"/>
        <c:axId val="77792384"/>
      </c:barChart>
      <c:catAx>
        <c:axId val="72150400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7792384"/>
        <c:crosses val="autoZero"/>
        <c:auto val="1"/>
        <c:lblAlgn val="ctr"/>
        <c:lblOffset val="100"/>
      </c:catAx>
      <c:valAx>
        <c:axId val="77792384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215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66145163238"/>
          <c:y val="0"/>
        </c:manualLayout>
      </c:layout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12912653892119688"/>
          <c:y val="0.25446344353486267"/>
          <c:w val="0.86919687326665862"/>
          <c:h val="0.74065521617715746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E26B0A"/>
              </a:solidFill>
            </c:spPr>
          </c:dPt>
          <c:dPt>
            <c:idx val="1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8.3714156057595523E-2"/>
                  <c:y val="0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9223348715397459E-2"/>
                  <c:y val="5.1666911818180401E-2"/>
                </c:manualLayout>
              </c:layout>
              <c:dLblPos val="bestFit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(CAI!$A$168,CAI!$A$173)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(CAI!$H$168,CAI!$H$173)</c:f>
              <c:numCache>
                <c:formatCode>General</c:formatCode>
                <c:ptCount val="2"/>
                <c:pt idx="0">
                  <c:v>43</c:v>
                </c:pt>
                <c:pt idx="1">
                  <c:v>14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Sexo de la persona afectada por el usuario</a:t>
            </a:r>
          </a:p>
        </c:rich>
      </c:tx>
      <c:layout>
        <c:manualLayout>
          <c:xMode val="edge"/>
          <c:yMode val="edge"/>
          <c:x val="0.24458214633283212"/>
          <c:y val="3.9784776902887136E-3"/>
        </c:manualLayout>
      </c:layout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12018512767110615"/>
          <c:y val="0.24645931758530207"/>
          <c:w val="0.87981487232889521"/>
          <c:h val="0.75165774278215225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9057736884013093"/>
                  <c:y val="0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7484113362234238"/>
                  <c:y val="0.16500367454068238"/>
                </c:manualLayout>
              </c:layout>
              <c:dLblPos val="bestFit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CAI!$F$167:$G$167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CAI!$F$186:$G$186</c:f>
              <c:numCache>
                <c:formatCode>General</c:formatCode>
                <c:ptCount val="2"/>
                <c:pt idx="0">
                  <c:v>51</c:v>
                </c:pt>
                <c:pt idx="1">
                  <c:v>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125</xdr:row>
      <xdr:rowOff>38100</xdr:rowOff>
    </xdr:from>
    <xdr:to>
      <xdr:col>14</xdr:col>
      <xdr:colOff>438150</xdr:colOff>
      <xdr:row>139</xdr:row>
      <xdr:rowOff>161925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145</xdr:row>
      <xdr:rowOff>133350</xdr:rowOff>
    </xdr:from>
    <xdr:to>
      <xdr:col>8</xdr:col>
      <xdr:colOff>666750</xdr:colOff>
      <xdr:row>160</xdr:row>
      <xdr:rowOff>228600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189</xdr:row>
      <xdr:rowOff>152400</xdr:rowOff>
    </xdr:from>
    <xdr:to>
      <xdr:col>14</xdr:col>
      <xdr:colOff>466725</xdr:colOff>
      <xdr:row>207</xdr:row>
      <xdr:rowOff>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200025</xdr:colOff>
      <xdr:row>210</xdr:row>
      <xdr:rowOff>123825</xdr:rowOff>
    </xdr:from>
    <xdr:to>
      <xdr:col>14</xdr:col>
      <xdr:colOff>485775</xdr:colOff>
      <xdr:row>227</xdr:row>
      <xdr:rowOff>133350</xdr:rowOff>
    </xdr:to>
    <xdr:graphicFrame macro="">
      <xdr:nvGraphicFramePr>
        <xdr:cNvPr id="5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219075</xdr:colOff>
      <xdr:row>231</xdr:row>
      <xdr:rowOff>161925</xdr:rowOff>
    </xdr:from>
    <xdr:to>
      <xdr:col>14</xdr:col>
      <xdr:colOff>523875</xdr:colOff>
      <xdr:row>257</xdr:row>
      <xdr:rowOff>0</xdr:rowOff>
    </xdr:to>
    <xdr:graphicFrame macro="">
      <xdr:nvGraphicFramePr>
        <xdr:cNvPr id="6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419100</xdr:colOff>
      <xdr:row>118</xdr:row>
      <xdr:rowOff>552450</xdr:rowOff>
    </xdr:to>
    <xdr:pic>
      <xdr:nvPicPr>
        <xdr:cNvPr id="7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r="2931"/>
        <a:stretch>
          <a:fillRect/>
        </a:stretch>
      </xdr:blipFill>
      <xdr:spPr bwMode="auto">
        <a:xfrm>
          <a:off x="47625" y="38100"/>
          <a:ext cx="2600325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838200</xdr:colOff>
      <xdr:row>165</xdr:row>
      <xdr:rowOff>85725</xdr:rowOff>
    </xdr:from>
    <xdr:to>
      <xdr:col>14</xdr:col>
      <xdr:colOff>371475</xdr:colOff>
      <xdr:row>175</xdr:row>
      <xdr:rowOff>9525</xdr:rowOff>
    </xdr:to>
    <xdr:graphicFrame macro="">
      <xdr:nvGraphicFramePr>
        <xdr:cNvPr id="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133350</xdr:colOff>
      <xdr:row>178</xdr:row>
      <xdr:rowOff>76200</xdr:rowOff>
    </xdr:from>
    <xdr:to>
      <xdr:col>14</xdr:col>
      <xdr:colOff>381000</xdr:colOff>
      <xdr:row>187</xdr:row>
      <xdr:rowOff>266700</xdr:rowOff>
    </xdr:to>
    <xdr:graphicFrame macro="">
      <xdr:nvGraphicFramePr>
        <xdr:cNvPr id="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781051</xdr:colOff>
      <xdr:row>175</xdr:row>
      <xdr:rowOff>9525</xdr:rowOff>
    </xdr:from>
    <xdr:to>
      <xdr:col>13</xdr:col>
      <xdr:colOff>247651</xdr:colOff>
      <xdr:row>176</xdr:row>
      <xdr:rowOff>28575</xdr:rowOff>
    </xdr:to>
    <xdr:sp macro="" textlink="">
      <xdr:nvSpPr>
        <xdr:cNvPr id="10" name="Rectángulo 9"/>
        <xdr:cNvSpPr/>
      </xdr:nvSpPr>
      <xdr:spPr>
        <a:xfrm>
          <a:off x="7477126" y="13144500"/>
          <a:ext cx="281940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15</xdr:col>
      <xdr:colOff>0</xdr:colOff>
      <xdr:row>122</xdr:row>
      <xdr:rowOff>0</xdr:rowOff>
    </xdr:from>
    <xdr:to>
      <xdr:col>16</xdr:col>
      <xdr:colOff>60924</xdr:colOff>
      <xdr:row>123</xdr:row>
      <xdr:rowOff>0</xdr:rowOff>
    </xdr:to>
    <xdr:sp macro="" textlink="">
      <xdr:nvSpPr>
        <xdr:cNvPr id="11" name="Rectángulo 1">
          <a:hlinkClick xmlns:r="http://schemas.openxmlformats.org/officeDocument/2006/relationships" r:id="rId9" tooltip="ppt"/>
        </xdr:cNvPr>
        <xdr:cNvSpPr/>
      </xdr:nvSpPr>
      <xdr:spPr>
        <a:xfrm>
          <a:off x="11306175" y="1619250"/>
          <a:ext cx="765774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R260"/>
  <sheetViews>
    <sheetView tabSelected="1" view="pageBreakPreview" topLeftCell="A119" zoomScaleSheetLayoutView="100" workbookViewId="0">
      <selection activeCell="Q129" sqref="Q129"/>
    </sheetView>
  </sheetViews>
  <sheetFormatPr baseColWidth="10" defaultColWidth="6.140625" defaultRowHeight="15" customHeight="1"/>
  <cols>
    <col min="1" max="1" width="10.85546875" style="2" customWidth="1"/>
    <col min="2" max="2" width="11.7109375" style="2" customWidth="1"/>
    <col min="3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" width="10.5703125" style="2" customWidth="1"/>
    <col min="17" max="249" width="11.42578125" style="2" customWidth="1"/>
    <col min="250" max="250" width="10" style="2" customWidth="1"/>
    <col min="251" max="16384" width="6.140625" style="2"/>
  </cols>
  <sheetData>
    <row r="1" spans="1:17" ht="15" hidden="1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1"/>
      <c r="N1" s="76" t="s">
        <v>1</v>
      </c>
      <c r="O1" s="77"/>
      <c r="P1" s="77"/>
      <c r="Q1" s="78"/>
    </row>
    <row r="2" spans="1:17" ht="15" hidden="1" customHeight="1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  <c r="P2" s="4" t="s">
        <v>4</v>
      </c>
      <c r="Q2" s="4" t="s">
        <v>3</v>
      </c>
    </row>
    <row r="3" spans="1:17" ht="15" hidden="1" customHeight="1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  <c r="P3" s="3">
        <v>1</v>
      </c>
      <c r="Q3" s="3">
        <v>1</v>
      </c>
    </row>
    <row r="4" spans="1:17" ht="15" hidden="1" customHeight="1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  <c r="P4" s="4" t="s">
        <v>4</v>
      </c>
      <c r="Q4" s="3" t="s">
        <v>3</v>
      </c>
    </row>
    <row r="5" spans="1:17" ht="15" hidden="1" customHeight="1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  <c r="P5" s="3">
        <v>1</v>
      </c>
      <c r="Q5" s="3">
        <v>2</v>
      </c>
    </row>
    <row r="6" spans="1:17" ht="15" hidden="1" customHeight="1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  <c r="P6" s="4" t="s">
        <v>4</v>
      </c>
      <c r="Q6" s="3" t="s">
        <v>3</v>
      </c>
    </row>
    <row r="7" spans="1:17" ht="15" hidden="1" customHeight="1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  <c r="P7" s="3">
        <v>1</v>
      </c>
      <c r="Q7" s="3">
        <v>3</v>
      </c>
    </row>
    <row r="8" spans="1:17" ht="15" hidden="1" customHeight="1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  <c r="P8" s="4" t="s">
        <v>4</v>
      </c>
      <c r="Q8" s="3" t="s">
        <v>3</v>
      </c>
    </row>
    <row r="9" spans="1:17" ht="15" hidden="1" customHeight="1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  <c r="P9" s="3">
        <v>1</v>
      </c>
      <c r="Q9" s="3">
        <v>4</v>
      </c>
    </row>
    <row r="10" spans="1:17" ht="15" hidden="1" customHeight="1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  <c r="P10" s="4" t="s">
        <v>4</v>
      </c>
      <c r="Q10" s="3" t="s">
        <v>3</v>
      </c>
    </row>
    <row r="11" spans="1:17" ht="15" hidden="1" customHeight="1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  <c r="P11" s="3">
        <v>1</v>
      </c>
      <c r="Q11" s="3">
        <v>5</v>
      </c>
    </row>
    <row r="12" spans="1:17" ht="15" hidden="1" customHeight="1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  <c r="P12" s="4" t="s">
        <v>4</v>
      </c>
      <c r="Q12" s="3" t="s">
        <v>3</v>
      </c>
    </row>
    <row r="13" spans="1:17" ht="15" hidden="1" customHeight="1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  <c r="P13" s="3">
        <v>1</v>
      </c>
      <c r="Q13" s="3">
        <v>6</v>
      </c>
    </row>
    <row r="14" spans="1:17" ht="15" hidden="1" customHeight="1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  <c r="P14" s="4" t="s">
        <v>4</v>
      </c>
      <c r="Q14" s="3" t="s">
        <v>3</v>
      </c>
    </row>
    <row r="15" spans="1:17" ht="15" hidden="1" customHeight="1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  <c r="P15" s="3">
        <v>1</v>
      </c>
      <c r="Q15" s="3">
        <v>7</v>
      </c>
    </row>
    <row r="16" spans="1:17" ht="15" hidden="1" customHeight="1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  <c r="P16" s="4" t="s">
        <v>4</v>
      </c>
      <c r="Q16" s="3" t="s">
        <v>3</v>
      </c>
    </row>
    <row r="17" spans="1:18" ht="15" hidden="1" customHeight="1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  <c r="P17" s="3">
        <v>1</v>
      </c>
      <c r="Q17" s="3">
        <v>8</v>
      </c>
    </row>
    <row r="18" spans="1:18" ht="15" hidden="1" customHeight="1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  <c r="P18" s="4" t="s">
        <v>4</v>
      </c>
      <c r="Q18" s="3" t="s">
        <v>3</v>
      </c>
    </row>
    <row r="19" spans="1:18" ht="15" hidden="1" customHeight="1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  <c r="P19" s="3">
        <v>1</v>
      </c>
      <c r="Q19" s="3">
        <v>9</v>
      </c>
    </row>
    <row r="20" spans="1:18" ht="15" hidden="1" customHeight="1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  <c r="P20" s="4" t="s">
        <v>4</v>
      </c>
      <c r="Q20" s="3" t="s">
        <v>3</v>
      </c>
    </row>
    <row r="21" spans="1:18" ht="15" hidden="1" customHeight="1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  <c r="P21" s="3">
        <v>1</v>
      </c>
      <c r="Q21" s="3">
        <v>10</v>
      </c>
    </row>
    <row r="22" spans="1:18" ht="15" hidden="1" customHeight="1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  <c r="P22" s="4" t="s">
        <v>4</v>
      </c>
      <c r="Q22" s="3" t="s">
        <v>3</v>
      </c>
    </row>
    <row r="23" spans="1:18" ht="15" hidden="1" customHeight="1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  <c r="P23" s="3">
        <v>1</v>
      </c>
      <c r="Q23" s="3">
        <v>11</v>
      </c>
    </row>
    <row r="24" spans="1:18" ht="15" hidden="1" customHeight="1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  <c r="P24" s="4" t="s">
        <v>4</v>
      </c>
      <c r="Q24" s="3" t="s">
        <v>3</v>
      </c>
    </row>
    <row r="25" spans="1:18" ht="15" hidden="1" customHeight="1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  <c r="P25" s="3">
        <v>1</v>
      </c>
      <c r="Q25" s="3">
        <v>12</v>
      </c>
    </row>
    <row r="26" spans="1:18" ht="15" hidden="1" customHeight="1"/>
    <row r="27" spans="1:18" ht="15" hidden="1" customHeight="1"/>
    <row r="28" spans="1:18" ht="15" hidden="1" customHeight="1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  <c r="P28" s="3" t="s">
        <v>5</v>
      </c>
      <c r="Q28" s="3" t="s">
        <v>6</v>
      </c>
      <c r="R28" s="3" t="s">
        <v>7</v>
      </c>
    </row>
    <row r="29" spans="1:18" ht="15" hidden="1" customHeight="1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  <c r="P29" s="3">
        <v>1</v>
      </c>
      <c r="Q29" s="3">
        <v>4</v>
      </c>
      <c r="R29" s="3">
        <v>1</v>
      </c>
    </row>
    <row r="30" spans="1:18" ht="15" hidden="1" customHeight="1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  <c r="P30" s="3" t="s">
        <v>5</v>
      </c>
      <c r="Q30" s="3" t="s">
        <v>6</v>
      </c>
      <c r="R30" s="3" t="s">
        <v>7</v>
      </c>
    </row>
    <row r="31" spans="1:18" ht="15" hidden="1" customHeight="1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  <c r="P31" s="3">
        <v>2</v>
      </c>
      <c r="Q31" s="3">
        <v>4</v>
      </c>
      <c r="R31" s="3">
        <v>1</v>
      </c>
    </row>
    <row r="32" spans="1:18" ht="15" hidden="1" customHeight="1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  <c r="P32" s="3" t="s">
        <v>5</v>
      </c>
      <c r="Q32" s="3" t="s">
        <v>6</v>
      </c>
      <c r="R32" s="3" t="s">
        <v>7</v>
      </c>
    </row>
    <row r="33" spans="1:18" ht="15" hidden="1" customHeight="1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  <c r="P33" s="3">
        <v>3</v>
      </c>
      <c r="Q33" s="3">
        <v>4</v>
      </c>
      <c r="R33" s="3">
        <v>1</v>
      </c>
    </row>
    <row r="34" spans="1:18" ht="15" hidden="1" customHeight="1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  <c r="P34" s="3" t="s">
        <v>5</v>
      </c>
      <c r="Q34" s="3" t="s">
        <v>6</v>
      </c>
      <c r="R34" s="3" t="s">
        <v>7</v>
      </c>
    </row>
    <row r="35" spans="1:18" ht="15" hidden="1" customHeight="1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  <c r="P35" s="3">
        <v>4</v>
      </c>
      <c r="Q35" s="3">
        <v>4</v>
      </c>
      <c r="R35" s="3">
        <v>1</v>
      </c>
    </row>
    <row r="36" spans="1:18" ht="15" hidden="1" customHeight="1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  <c r="P36" s="3" t="s">
        <v>5</v>
      </c>
      <c r="Q36" s="3" t="s">
        <v>6</v>
      </c>
      <c r="R36" s="3" t="s">
        <v>7</v>
      </c>
    </row>
    <row r="37" spans="1:18" ht="15" hidden="1" customHeight="1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  <c r="P37" s="3">
        <v>5</v>
      </c>
      <c r="Q37" s="3">
        <v>4</v>
      </c>
      <c r="R37" s="3">
        <v>1</v>
      </c>
    </row>
    <row r="38" spans="1:18" ht="15" hidden="1" customHeight="1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  <c r="P38" s="3" t="s">
        <v>5</v>
      </c>
      <c r="Q38" s="3" t="s">
        <v>6</v>
      </c>
      <c r="R38" s="3" t="s">
        <v>7</v>
      </c>
    </row>
    <row r="39" spans="1:18" ht="15" hidden="1" customHeight="1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  <c r="P39" s="3">
        <v>6</v>
      </c>
      <c r="Q39" s="3">
        <v>4</v>
      </c>
      <c r="R39" s="3">
        <v>1</v>
      </c>
    </row>
    <row r="40" spans="1:18" ht="15" hidden="1" customHeight="1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  <c r="P40" s="3" t="s">
        <v>5</v>
      </c>
      <c r="Q40" s="3" t="s">
        <v>6</v>
      </c>
      <c r="R40" s="3" t="s">
        <v>7</v>
      </c>
    </row>
    <row r="41" spans="1:18" ht="15" hidden="1" customHeight="1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  <c r="P41" s="3">
        <v>7</v>
      </c>
      <c r="Q41" s="3">
        <v>4</v>
      </c>
      <c r="R41" s="3">
        <v>1</v>
      </c>
    </row>
    <row r="42" spans="1:18" ht="15" hidden="1" customHeight="1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  <c r="P42" s="3" t="s">
        <v>5</v>
      </c>
      <c r="Q42" s="3" t="s">
        <v>6</v>
      </c>
      <c r="R42" s="3" t="s">
        <v>7</v>
      </c>
    </row>
    <row r="43" spans="1:18" ht="15" hidden="1" customHeight="1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  <c r="P43" s="3">
        <v>8</v>
      </c>
      <c r="Q43" s="3">
        <v>4</v>
      </c>
      <c r="R43" s="3">
        <v>1</v>
      </c>
    </row>
    <row r="44" spans="1:18" ht="15" hidden="1" customHeight="1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  <c r="P44" s="3" t="s">
        <v>5</v>
      </c>
      <c r="Q44" s="3" t="s">
        <v>6</v>
      </c>
      <c r="R44" s="3" t="s">
        <v>7</v>
      </c>
    </row>
    <row r="45" spans="1:18" ht="15" hidden="1" customHeight="1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  <c r="P45" s="3">
        <v>9</v>
      </c>
      <c r="Q45" s="3">
        <v>4</v>
      </c>
      <c r="R45" s="3">
        <v>1</v>
      </c>
    </row>
    <row r="46" spans="1:18" ht="15" hidden="1" customHeight="1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  <c r="P46" s="3" t="s">
        <v>5</v>
      </c>
      <c r="Q46" s="3" t="s">
        <v>6</v>
      </c>
      <c r="R46" s="3" t="s">
        <v>7</v>
      </c>
    </row>
    <row r="47" spans="1:18" ht="15" hidden="1" customHeight="1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  <c r="P47" s="3">
        <v>10</v>
      </c>
      <c r="Q47" s="3">
        <v>4</v>
      </c>
      <c r="R47" s="3">
        <v>1</v>
      </c>
    </row>
    <row r="48" spans="1:18" ht="15" hidden="1" customHeight="1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  <c r="P48" s="3" t="s">
        <v>5</v>
      </c>
      <c r="Q48" s="3" t="s">
        <v>6</v>
      </c>
      <c r="R48" s="3" t="s">
        <v>7</v>
      </c>
    </row>
    <row r="49" spans="1:18" ht="15" hidden="1" customHeight="1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  <c r="P49" s="3">
        <v>11</v>
      </c>
      <c r="Q49" s="3">
        <v>4</v>
      </c>
      <c r="R49" s="3">
        <v>1</v>
      </c>
    </row>
    <row r="50" spans="1:18" ht="15" hidden="1" customHeight="1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  <c r="P50" s="3" t="s">
        <v>5</v>
      </c>
      <c r="Q50" s="3" t="s">
        <v>6</v>
      </c>
      <c r="R50" s="3" t="s">
        <v>7</v>
      </c>
    </row>
    <row r="51" spans="1:18" ht="15" hidden="1" customHeight="1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  <c r="P51" s="3">
        <v>12</v>
      </c>
      <c r="Q51" s="3">
        <v>4</v>
      </c>
      <c r="R51" s="3">
        <v>1</v>
      </c>
    </row>
    <row r="52" spans="1:18" ht="15" hidden="1" customHeight="1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  <c r="P52" s="3" t="s">
        <v>5</v>
      </c>
      <c r="Q52" s="3" t="s">
        <v>6</v>
      </c>
      <c r="R52" s="3" t="s">
        <v>7</v>
      </c>
    </row>
    <row r="53" spans="1:18" ht="15" hidden="1" customHeight="1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  <c r="P53" s="3">
        <v>13</v>
      </c>
      <c r="Q53" s="3">
        <v>4</v>
      </c>
      <c r="R53" s="3">
        <v>1</v>
      </c>
    </row>
    <row r="54" spans="1:18" ht="15" hidden="1" customHeight="1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  <c r="P54" s="3" t="s">
        <v>5</v>
      </c>
      <c r="Q54" s="3" t="s">
        <v>6</v>
      </c>
      <c r="R54" s="3" t="s">
        <v>7</v>
      </c>
    </row>
    <row r="55" spans="1:18" ht="15" hidden="1" customHeight="1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  <c r="P55" s="3">
        <v>14</v>
      </c>
      <c r="Q55" s="3">
        <v>4</v>
      </c>
      <c r="R55" s="3">
        <v>1</v>
      </c>
    </row>
    <row r="56" spans="1:18" ht="15" hidden="1" customHeight="1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  <c r="P56" s="3" t="s">
        <v>5</v>
      </c>
      <c r="Q56" s="3" t="s">
        <v>6</v>
      </c>
      <c r="R56" s="3" t="s">
        <v>7</v>
      </c>
    </row>
    <row r="57" spans="1:18" ht="15" hidden="1" customHeight="1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  <c r="P57" s="3">
        <v>15</v>
      </c>
      <c r="Q57" s="3">
        <v>4</v>
      </c>
      <c r="R57" s="3">
        <v>1</v>
      </c>
    </row>
    <row r="58" spans="1:18" ht="15" hidden="1" customHeight="1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  <c r="P58" s="3" t="s">
        <v>5</v>
      </c>
      <c r="Q58" s="3" t="s">
        <v>6</v>
      </c>
      <c r="R58" s="3" t="s">
        <v>7</v>
      </c>
    </row>
    <row r="59" spans="1:18" ht="15" hidden="1" customHeight="1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  <c r="P59" s="3">
        <v>16</v>
      </c>
      <c r="Q59" s="3">
        <v>4</v>
      </c>
      <c r="R59" s="3">
        <v>1</v>
      </c>
    </row>
    <row r="60" spans="1:18" ht="15" hidden="1" customHeight="1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  <c r="P60" s="3" t="s">
        <v>5</v>
      </c>
      <c r="Q60" s="3" t="s">
        <v>6</v>
      </c>
      <c r="R60" s="3" t="s">
        <v>7</v>
      </c>
    </row>
    <row r="61" spans="1:18" ht="15" hidden="1" customHeight="1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  <c r="P61" s="3">
        <v>17</v>
      </c>
      <c r="Q61" s="3">
        <v>4</v>
      </c>
      <c r="R61" s="3">
        <v>1</v>
      </c>
    </row>
    <row r="62" spans="1:18" ht="15" hidden="1" customHeight="1"/>
    <row r="63" spans="1:18" ht="15" hidden="1" customHeight="1"/>
    <row r="64" spans="1:18" ht="15" hidden="1" customHeight="1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/>
    <row r="89" spans="1:15" ht="15" hidden="1" customHeight="1"/>
    <row r="90" spans="1:15" ht="15" hidden="1" customHeight="1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/>
    <row r="117" spans="1:15" ht="15" hidden="1" customHeight="1"/>
    <row r="118" spans="1:15" ht="15" hidden="1" customHeight="1"/>
    <row r="119" spans="1:15" ht="58.5" customHeight="1"/>
    <row r="120" spans="1:15" ht="41.25" customHeight="1">
      <c r="A120" s="79" t="s">
        <v>12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</row>
    <row r="121" spans="1:15" ht="18.75">
      <c r="A121" s="80" t="s">
        <v>13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1:15" ht="9" customHeight="1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21.75" customHeight="1">
      <c r="A123" s="72" t="s">
        <v>14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1:15" ht="15" customHeight="1">
      <c r="A124" s="8"/>
      <c r="B124" s="6"/>
      <c r="C124" s="6"/>
      <c r="D124" s="7"/>
      <c r="E124" s="7"/>
      <c r="F124" s="7"/>
      <c r="G124" s="7"/>
      <c r="H124" s="9"/>
      <c r="I124" s="7"/>
      <c r="J124" s="7"/>
      <c r="K124" s="7"/>
      <c r="L124" s="7"/>
      <c r="M124" s="7"/>
      <c r="N124" s="7"/>
      <c r="O124" s="7"/>
    </row>
    <row r="125" spans="1:15" ht="15" customHeight="1">
      <c r="A125" s="10"/>
      <c r="B125" s="10"/>
      <c r="C125" s="10"/>
      <c r="D125" s="11"/>
      <c r="E125" s="11"/>
      <c r="F125" s="11"/>
      <c r="G125" s="11"/>
      <c r="H125" s="11"/>
      <c r="I125" s="11"/>
      <c r="J125" s="11"/>
      <c r="K125" s="7"/>
      <c r="L125" s="7"/>
      <c r="M125" s="7"/>
      <c r="N125" s="7"/>
      <c r="O125" s="7"/>
    </row>
    <row r="126" spans="1:15" ht="15" customHeight="1">
      <c r="A126" s="12" t="s">
        <v>15</v>
      </c>
      <c r="B126" s="12" t="s">
        <v>16</v>
      </c>
      <c r="C126" s="12" t="s">
        <v>17</v>
      </c>
      <c r="D126" s="12" t="s">
        <v>18</v>
      </c>
      <c r="E126" s="12" t="s">
        <v>19</v>
      </c>
      <c r="F126" s="12" t="s">
        <v>20</v>
      </c>
      <c r="G126" s="12" t="s">
        <v>21</v>
      </c>
      <c r="H126" s="12" t="s">
        <v>22</v>
      </c>
      <c r="I126" s="7"/>
      <c r="J126" s="7"/>
      <c r="K126" s="7"/>
      <c r="L126" s="7"/>
      <c r="M126" s="7"/>
      <c r="N126" s="13"/>
    </row>
    <row r="127" spans="1:15" ht="15" customHeight="1">
      <c r="A127" s="14" t="s">
        <v>23</v>
      </c>
      <c r="B127" s="15">
        <f>SUM(C127:H127)</f>
        <v>19</v>
      </c>
      <c r="C127" s="16">
        <v>0</v>
      </c>
      <c r="D127" s="16">
        <v>1</v>
      </c>
      <c r="E127" s="16">
        <v>3</v>
      </c>
      <c r="F127" s="16">
        <v>8</v>
      </c>
      <c r="G127" s="16">
        <v>5</v>
      </c>
      <c r="H127" s="17">
        <v>2</v>
      </c>
      <c r="I127" s="7"/>
      <c r="J127" s="7"/>
      <c r="K127" s="7"/>
      <c r="L127" s="7"/>
      <c r="M127" s="7"/>
      <c r="N127" s="13"/>
    </row>
    <row r="128" spans="1:15" ht="15" customHeight="1">
      <c r="A128" s="18" t="s">
        <v>24</v>
      </c>
      <c r="B128" s="19">
        <f t="shared" ref="B128:B138" si="0">SUM(C128:H128)</f>
        <v>6</v>
      </c>
      <c r="C128" s="16">
        <v>0</v>
      </c>
      <c r="D128" s="16">
        <v>0</v>
      </c>
      <c r="E128" s="16">
        <v>1</v>
      </c>
      <c r="F128" s="16">
        <v>3</v>
      </c>
      <c r="G128" s="16">
        <v>1</v>
      </c>
      <c r="H128" s="17">
        <v>1</v>
      </c>
      <c r="I128" s="7"/>
      <c r="J128" s="7"/>
      <c r="K128" s="7"/>
      <c r="L128" s="7"/>
      <c r="M128" s="7"/>
      <c r="N128" s="13"/>
    </row>
    <row r="129" spans="1:15" ht="15" customHeight="1">
      <c r="A129" s="18" t="s">
        <v>25</v>
      </c>
      <c r="B129" s="19">
        <f t="shared" si="0"/>
        <v>32</v>
      </c>
      <c r="C129" s="16">
        <v>0</v>
      </c>
      <c r="D129" s="16">
        <v>3</v>
      </c>
      <c r="E129" s="16">
        <v>8</v>
      </c>
      <c r="F129" s="16">
        <v>8</v>
      </c>
      <c r="G129" s="16">
        <v>8</v>
      </c>
      <c r="H129" s="17">
        <v>5</v>
      </c>
      <c r="I129" s="7"/>
      <c r="J129" s="7"/>
      <c r="K129" s="7"/>
      <c r="L129" s="7"/>
      <c r="M129" s="7"/>
      <c r="N129" s="13"/>
    </row>
    <row r="130" spans="1:15" ht="15" customHeight="1">
      <c r="A130" s="18" t="s">
        <v>26</v>
      </c>
      <c r="B130" s="19">
        <f t="shared" si="0"/>
        <v>0</v>
      </c>
      <c r="C130" s="16"/>
      <c r="D130" s="16"/>
      <c r="E130" s="16"/>
      <c r="F130" s="16"/>
      <c r="G130" s="16"/>
      <c r="H130" s="17"/>
      <c r="I130" s="7"/>
      <c r="J130" s="7"/>
      <c r="K130" s="7"/>
      <c r="L130" s="7"/>
      <c r="M130" s="7"/>
      <c r="N130" s="13"/>
    </row>
    <row r="131" spans="1:15" ht="15" customHeight="1">
      <c r="A131" s="18" t="s">
        <v>27</v>
      </c>
      <c r="B131" s="19">
        <f t="shared" si="0"/>
        <v>0</v>
      </c>
      <c r="C131" s="16"/>
      <c r="D131" s="16"/>
      <c r="E131" s="16"/>
      <c r="F131" s="16"/>
      <c r="G131" s="16"/>
      <c r="H131" s="17"/>
      <c r="I131" s="7"/>
      <c r="J131" s="7"/>
      <c r="K131" s="7"/>
      <c r="L131" s="7"/>
      <c r="M131" s="7"/>
      <c r="N131" s="13"/>
    </row>
    <row r="132" spans="1:15" ht="15" customHeight="1">
      <c r="A132" s="18" t="s">
        <v>28</v>
      </c>
      <c r="B132" s="19">
        <f t="shared" si="0"/>
        <v>0</v>
      </c>
      <c r="C132" s="16"/>
      <c r="D132" s="16"/>
      <c r="E132" s="16"/>
      <c r="F132" s="16"/>
      <c r="G132" s="16"/>
      <c r="H132" s="17"/>
      <c r="I132" s="7"/>
      <c r="J132" s="7"/>
      <c r="K132" s="7"/>
      <c r="L132" s="7"/>
      <c r="M132" s="7"/>
      <c r="N132" s="13"/>
    </row>
    <row r="133" spans="1:15" ht="15" customHeight="1">
      <c r="A133" s="18" t="s">
        <v>29</v>
      </c>
      <c r="B133" s="19">
        <f t="shared" si="0"/>
        <v>0</v>
      </c>
      <c r="C133" s="16"/>
      <c r="D133" s="16"/>
      <c r="E133" s="16"/>
      <c r="F133" s="16"/>
      <c r="G133" s="16"/>
      <c r="H133" s="17"/>
      <c r="I133" s="7"/>
      <c r="J133" s="7"/>
      <c r="K133" s="7"/>
      <c r="L133" s="7"/>
      <c r="M133" s="7"/>
      <c r="N133" s="13"/>
    </row>
    <row r="134" spans="1:15" ht="15" customHeight="1">
      <c r="A134" s="18" t="s">
        <v>30</v>
      </c>
      <c r="B134" s="19">
        <f t="shared" si="0"/>
        <v>0</v>
      </c>
      <c r="C134" s="16"/>
      <c r="D134" s="16"/>
      <c r="E134" s="16"/>
      <c r="F134" s="16"/>
      <c r="G134" s="16"/>
      <c r="H134" s="17"/>
      <c r="I134" s="7"/>
      <c r="J134" s="7"/>
      <c r="K134" s="7"/>
      <c r="L134" s="7"/>
      <c r="M134" s="7"/>
      <c r="N134" s="13"/>
    </row>
    <row r="135" spans="1:15" ht="15" customHeight="1">
      <c r="A135" s="18" t="s">
        <v>31</v>
      </c>
      <c r="B135" s="19">
        <f t="shared" si="0"/>
        <v>0</v>
      </c>
      <c r="C135" s="16"/>
      <c r="D135" s="16"/>
      <c r="E135" s="16"/>
      <c r="F135" s="16"/>
      <c r="G135" s="16"/>
      <c r="H135" s="17"/>
      <c r="I135" s="7"/>
      <c r="J135" s="7"/>
      <c r="K135" s="7"/>
      <c r="L135" s="7"/>
      <c r="M135" s="7"/>
      <c r="N135" s="13"/>
    </row>
    <row r="136" spans="1:15" ht="15" customHeight="1">
      <c r="A136" s="18" t="s">
        <v>32</v>
      </c>
      <c r="B136" s="19">
        <f t="shared" si="0"/>
        <v>0</v>
      </c>
      <c r="C136" s="16"/>
      <c r="D136" s="16"/>
      <c r="E136" s="16"/>
      <c r="F136" s="16"/>
      <c r="G136" s="16"/>
      <c r="H136" s="17"/>
      <c r="I136" s="7"/>
      <c r="J136" s="7"/>
      <c r="K136" s="7"/>
      <c r="L136" s="7"/>
      <c r="M136" s="7"/>
      <c r="N136" s="13"/>
    </row>
    <row r="137" spans="1:15" ht="15" customHeight="1">
      <c r="A137" s="18" t="s">
        <v>33</v>
      </c>
      <c r="B137" s="19">
        <f t="shared" si="0"/>
        <v>0</v>
      </c>
      <c r="C137" s="16"/>
      <c r="D137" s="16"/>
      <c r="E137" s="16"/>
      <c r="F137" s="16"/>
      <c r="G137" s="16"/>
      <c r="H137" s="17"/>
      <c r="I137" s="7"/>
      <c r="J137" s="7"/>
      <c r="K137" s="7"/>
      <c r="L137" s="7"/>
      <c r="M137" s="7"/>
      <c r="N137" s="13"/>
    </row>
    <row r="138" spans="1:15" ht="15" customHeight="1">
      <c r="A138" s="20" t="s">
        <v>34</v>
      </c>
      <c r="B138" s="21">
        <f t="shared" si="0"/>
        <v>0</v>
      </c>
      <c r="C138" s="16"/>
      <c r="D138" s="16"/>
      <c r="E138" s="16"/>
      <c r="F138" s="16"/>
      <c r="G138" s="16"/>
      <c r="H138" s="17"/>
      <c r="I138" s="7"/>
      <c r="J138" s="7"/>
      <c r="K138" s="7"/>
      <c r="L138" s="7"/>
      <c r="M138" s="7"/>
      <c r="N138" s="13"/>
    </row>
    <row r="139" spans="1:15" ht="15" customHeight="1">
      <c r="A139" s="22" t="s">
        <v>16</v>
      </c>
      <c r="B139" s="23">
        <f>SUM(C139:H139)</f>
        <v>57</v>
      </c>
      <c r="C139" s="23">
        <f t="shared" ref="C139:H139" si="1">SUM(C127:C138)</f>
        <v>0</v>
      </c>
      <c r="D139" s="23">
        <f>SUM(D127:D138)</f>
        <v>4</v>
      </c>
      <c r="E139" s="23">
        <f t="shared" si="1"/>
        <v>12</v>
      </c>
      <c r="F139" s="23">
        <f t="shared" si="1"/>
        <v>19</v>
      </c>
      <c r="G139" s="23">
        <f t="shared" si="1"/>
        <v>14</v>
      </c>
      <c r="H139" s="23">
        <f t="shared" si="1"/>
        <v>8</v>
      </c>
      <c r="I139" s="7"/>
      <c r="J139" s="7"/>
      <c r="K139" s="7"/>
      <c r="L139" s="7"/>
      <c r="M139" s="7"/>
      <c r="N139" s="13"/>
    </row>
    <row r="140" spans="1:15" ht="15" customHeight="1">
      <c r="A140" s="23" t="s">
        <v>35</v>
      </c>
      <c r="B140" s="24">
        <f>SUM(C140:H140)</f>
        <v>0.99999999999999989</v>
      </c>
      <c r="C140" s="24">
        <f t="shared" ref="C140:H140" si="2">IF($B$139=0,"",C139/$B$139)</f>
        <v>0</v>
      </c>
      <c r="D140" s="24">
        <f t="shared" si="2"/>
        <v>7.0175438596491224E-2</v>
      </c>
      <c r="E140" s="24">
        <f t="shared" si="2"/>
        <v>0.21052631578947367</v>
      </c>
      <c r="F140" s="24">
        <f t="shared" si="2"/>
        <v>0.33333333333333331</v>
      </c>
      <c r="G140" s="24">
        <f t="shared" si="2"/>
        <v>0.24561403508771928</v>
      </c>
      <c r="H140" s="24">
        <f t="shared" si="2"/>
        <v>0.14035087719298245</v>
      </c>
      <c r="I140" s="7"/>
      <c r="J140" s="7"/>
    </row>
    <row r="141" spans="1:15" ht="15" customHeight="1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62.25" customHeight="1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21.75" customHeight="1">
      <c r="A143" s="71" t="s">
        <v>36</v>
      </c>
      <c r="B143" s="71"/>
      <c r="C143" s="71"/>
      <c r="D143" s="71"/>
      <c r="E143" s="71"/>
      <c r="F143" s="71"/>
      <c r="J143" s="72" t="s">
        <v>37</v>
      </c>
      <c r="K143" s="72"/>
      <c r="L143" s="72"/>
      <c r="M143" s="72"/>
      <c r="N143" s="72"/>
      <c r="O143" s="72"/>
    </row>
    <row r="144" spans="1:15" ht="15" customHeight="1">
      <c r="A144" s="25"/>
      <c r="B144" s="6"/>
      <c r="C144" s="6"/>
      <c r="D144" s="7"/>
      <c r="E144" s="7"/>
      <c r="F144" s="7"/>
      <c r="G144" s="7"/>
      <c r="H144" s="7"/>
      <c r="I144" s="7"/>
      <c r="J144" s="72"/>
      <c r="K144" s="72"/>
      <c r="L144" s="72"/>
      <c r="M144" s="72"/>
      <c r="N144" s="72"/>
      <c r="O144" s="72"/>
    </row>
    <row r="145" spans="1:16" ht="15" customHeight="1">
      <c r="A145" s="81" t="s">
        <v>10</v>
      </c>
      <c r="B145" s="82" t="s">
        <v>16</v>
      </c>
      <c r="C145" s="82" t="s">
        <v>38</v>
      </c>
      <c r="D145" s="82"/>
      <c r="E145" s="26"/>
      <c r="F145" s="26"/>
      <c r="G145" s="26"/>
      <c r="H145" s="26"/>
    </row>
    <row r="146" spans="1:16" ht="15" customHeight="1">
      <c r="A146" s="81"/>
      <c r="B146" s="82"/>
      <c r="C146" s="27" t="s">
        <v>39</v>
      </c>
      <c r="D146" s="27" t="s">
        <v>40</v>
      </c>
      <c r="E146" s="28"/>
      <c r="F146" s="28"/>
      <c r="G146" s="28"/>
      <c r="H146" s="28"/>
      <c r="J146" s="83" t="s">
        <v>41</v>
      </c>
      <c r="K146" s="85" t="s">
        <v>42</v>
      </c>
      <c r="L146" s="88" t="s">
        <v>43</v>
      </c>
      <c r="M146" s="88" t="s">
        <v>44</v>
      </c>
      <c r="N146" s="90" t="s">
        <v>45</v>
      </c>
      <c r="O146" s="92" t="s">
        <v>46</v>
      </c>
    </row>
    <row r="147" spans="1:16" ht="15" customHeight="1">
      <c r="A147" s="29" t="s">
        <v>23</v>
      </c>
      <c r="B147" s="30">
        <f>SUM(C147:D147)</f>
        <v>19</v>
      </c>
      <c r="C147" s="16">
        <v>3</v>
      </c>
      <c r="D147" s="17">
        <v>16</v>
      </c>
      <c r="E147" s="28"/>
      <c r="F147" s="28"/>
      <c r="G147" s="28"/>
      <c r="H147" s="28"/>
      <c r="J147" s="84"/>
      <c r="K147" s="86"/>
      <c r="L147" s="89"/>
      <c r="M147" s="89"/>
      <c r="N147" s="91"/>
      <c r="O147" s="93"/>
    </row>
    <row r="148" spans="1:16" ht="15" customHeight="1">
      <c r="A148" s="31" t="s">
        <v>24</v>
      </c>
      <c r="B148" s="32">
        <f t="shared" ref="B148:B158" si="3">SUM(C148:D148)</f>
        <v>6</v>
      </c>
      <c r="C148" s="16">
        <v>1</v>
      </c>
      <c r="D148" s="17">
        <v>5</v>
      </c>
      <c r="E148" s="28"/>
      <c r="F148" s="28"/>
      <c r="G148" s="28"/>
      <c r="H148" s="28"/>
      <c r="J148" s="94" t="s">
        <v>47</v>
      </c>
      <c r="K148" s="96">
        <v>10</v>
      </c>
      <c r="L148" s="98">
        <v>36</v>
      </c>
      <c r="M148" s="98">
        <v>0</v>
      </c>
      <c r="N148" s="100">
        <v>5</v>
      </c>
      <c r="O148" s="102">
        <v>6</v>
      </c>
    </row>
    <row r="149" spans="1:16" ht="15" customHeight="1">
      <c r="A149" s="31" t="s">
        <v>25</v>
      </c>
      <c r="B149" s="32">
        <f t="shared" si="3"/>
        <v>32</v>
      </c>
      <c r="C149" s="16">
        <v>3</v>
      </c>
      <c r="D149" s="17">
        <v>29</v>
      </c>
      <c r="E149" s="28"/>
      <c r="F149" s="28"/>
      <c r="G149" s="28"/>
      <c r="H149" s="28"/>
      <c r="J149" s="95"/>
      <c r="K149" s="97"/>
      <c r="L149" s="99"/>
      <c r="M149" s="99"/>
      <c r="N149" s="101"/>
      <c r="O149" s="87"/>
    </row>
    <row r="150" spans="1:16" ht="15" customHeight="1">
      <c r="A150" s="31" t="s">
        <v>26</v>
      </c>
      <c r="B150" s="32">
        <f t="shared" si="3"/>
        <v>0</v>
      </c>
      <c r="C150" s="16"/>
      <c r="D150" s="17"/>
      <c r="E150" s="28"/>
      <c r="F150" s="28"/>
      <c r="G150" s="28"/>
      <c r="H150" s="28"/>
      <c r="J150" s="95" t="s">
        <v>48</v>
      </c>
      <c r="K150" s="97">
        <v>42</v>
      </c>
      <c r="L150" s="99">
        <v>9</v>
      </c>
      <c r="M150" s="99">
        <v>5</v>
      </c>
      <c r="N150" s="101">
        <v>0</v>
      </c>
      <c r="O150" s="87">
        <v>1</v>
      </c>
    </row>
    <row r="151" spans="1:16" ht="15" customHeight="1">
      <c r="A151" s="31" t="s">
        <v>27</v>
      </c>
      <c r="B151" s="32">
        <f t="shared" si="3"/>
        <v>0</v>
      </c>
      <c r="C151" s="16"/>
      <c r="D151" s="17"/>
      <c r="E151" s="28"/>
      <c r="F151" s="28"/>
      <c r="G151" s="28"/>
      <c r="H151" s="28"/>
      <c r="J151" s="95"/>
      <c r="K151" s="97"/>
      <c r="L151" s="99"/>
      <c r="M151" s="99"/>
      <c r="N151" s="101"/>
      <c r="O151" s="87"/>
      <c r="P151" s="9"/>
    </row>
    <row r="152" spans="1:16" ht="15" customHeight="1">
      <c r="A152" s="31" t="s">
        <v>28</v>
      </c>
      <c r="B152" s="32">
        <f t="shared" si="3"/>
        <v>0</v>
      </c>
      <c r="C152" s="16"/>
      <c r="D152" s="17"/>
      <c r="E152" s="28"/>
      <c r="F152" s="28"/>
      <c r="G152" s="28"/>
      <c r="H152" s="28"/>
      <c r="J152" s="95" t="s">
        <v>49</v>
      </c>
      <c r="K152" s="97">
        <v>50</v>
      </c>
      <c r="L152" s="99">
        <v>5</v>
      </c>
      <c r="M152" s="99">
        <v>1</v>
      </c>
      <c r="N152" s="101">
        <v>1</v>
      </c>
      <c r="O152" s="87">
        <v>0</v>
      </c>
    </row>
    <row r="153" spans="1:16" ht="15" customHeight="1">
      <c r="A153" s="31" t="s">
        <v>29</v>
      </c>
      <c r="B153" s="32">
        <f t="shared" si="3"/>
        <v>0</v>
      </c>
      <c r="C153" s="16"/>
      <c r="D153" s="17"/>
      <c r="E153" s="28"/>
      <c r="F153" s="28"/>
      <c r="J153" s="95"/>
      <c r="K153" s="97"/>
      <c r="L153" s="99"/>
      <c r="M153" s="99"/>
      <c r="N153" s="101"/>
      <c r="O153" s="87"/>
    </row>
    <row r="154" spans="1:16" ht="15" customHeight="1">
      <c r="A154" s="31" t="s">
        <v>30</v>
      </c>
      <c r="B154" s="32">
        <f t="shared" si="3"/>
        <v>0</v>
      </c>
      <c r="C154" s="16"/>
      <c r="D154" s="17"/>
      <c r="E154" s="28"/>
      <c r="F154" s="28"/>
      <c r="J154" s="111" t="s">
        <v>50</v>
      </c>
      <c r="K154" s="97">
        <v>54</v>
      </c>
      <c r="L154" s="99">
        <v>2</v>
      </c>
      <c r="M154" s="99">
        <v>0</v>
      </c>
      <c r="N154" s="101">
        <v>1</v>
      </c>
      <c r="O154" s="87">
        <v>0</v>
      </c>
    </row>
    <row r="155" spans="1:16" ht="15" customHeight="1">
      <c r="A155" s="31" t="s">
        <v>31</v>
      </c>
      <c r="B155" s="32">
        <f t="shared" si="3"/>
        <v>0</v>
      </c>
      <c r="C155" s="16"/>
      <c r="D155" s="17"/>
      <c r="E155" s="28"/>
      <c r="F155" s="28"/>
      <c r="J155" s="112"/>
      <c r="K155" s="113"/>
      <c r="L155" s="103"/>
      <c r="M155" s="103"/>
      <c r="N155" s="104"/>
      <c r="O155" s="105"/>
    </row>
    <row r="156" spans="1:16" ht="15" customHeight="1">
      <c r="A156" s="31" t="s">
        <v>32</v>
      </c>
      <c r="B156" s="32">
        <f t="shared" si="3"/>
        <v>0</v>
      </c>
      <c r="C156" s="16"/>
      <c r="D156" s="17"/>
      <c r="E156" s="28"/>
      <c r="F156" s="28"/>
    </row>
    <row r="157" spans="1:16" ht="15" customHeight="1">
      <c r="A157" s="31" t="s">
        <v>33</v>
      </c>
      <c r="B157" s="32">
        <f t="shared" si="3"/>
        <v>0</v>
      </c>
      <c r="C157" s="16"/>
      <c r="D157" s="17"/>
      <c r="E157" s="28"/>
      <c r="F157" s="28"/>
    </row>
    <row r="158" spans="1:16" ht="15" customHeight="1">
      <c r="A158" s="33" t="s">
        <v>34</v>
      </c>
      <c r="B158" s="34">
        <f t="shared" si="3"/>
        <v>0</v>
      </c>
      <c r="C158" s="16"/>
      <c r="D158" s="17"/>
      <c r="E158" s="28"/>
      <c r="F158" s="28"/>
    </row>
    <row r="159" spans="1:16" ht="15" customHeight="1">
      <c r="A159" s="35" t="s">
        <v>16</v>
      </c>
      <c r="B159" s="36">
        <f>SUM(B147:B158)</f>
        <v>57</v>
      </c>
      <c r="C159" s="36">
        <f>SUM(C147:C158)</f>
        <v>7</v>
      </c>
      <c r="D159" s="36">
        <f>SUM(D147:D158)</f>
        <v>50</v>
      </c>
    </row>
    <row r="160" spans="1:16" ht="15" customHeight="1">
      <c r="A160" s="36" t="s">
        <v>35</v>
      </c>
      <c r="B160" s="37">
        <f>SUM(C160:D160)</f>
        <v>1</v>
      </c>
      <c r="C160" s="37">
        <f>IF($B$159=0,"",C159/$B$159)</f>
        <v>0.12280701754385964</v>
      </c>
      <c r="D160" s="37">
        <f>IF($B$159=0,"",D159/$B$159)</f>
        <v>0.8771929824561403</v>
      </c>
    </row>
    <row r="161" spans="1:15" ht="63.75" customHeight="1"/>
    <row r="162" spans="1:15" ht="12.75">
      <c r="A162" s="2" t="s">
        <v>51</v>
      </c>
    </row>
    <row r="163" spans="1:15" ht="12.75">
      <c r="A163" s="38" t="s">
        <v>52</v>
      </c>
    </row>
    <row r="164" spans="1:15" ht="21.75" customHeight="1">
      <c r="A164" s="72" t="s">
        <v>53</v>
      </c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6" spans="1:15" ht="15" customHeight="1">
      <c r="B166" s="82" t="s">
        <v>54</v>
      </c>
      <c r="C166" s="82"/>
      <c r="D166" s="82"/>
      <c r="E166" s="114"/>
      <c r="F166" s="114" t="s">
        <v>16</v>
      </c>
      <c r="G166" s="117"/>
      <c r="H166" s="118" t="s">
        <v>55</v>
      </c>
      <c r="I166" s="118" t="s">
        <v>35</v>
      </c>
    </row>
    <row r="167" spans="1:15" ht="15" customHeight="1">
      <c r="B167" s="115"/>
      <c r="C167" s="115"/>
      <c r="D167" s="115"/>
      <c r="E167" s="116"/>
      <c r="F167" s="39" t="s">
        <v>56</v>
      </c>
      <c r="G167" s="39" t="s">
        <v>57</v>
      </c>
      <c r="H167" s="119"/>
      <c r="I167" s="119"/>
    </row>
    <row r="168" spans="1:15" ht="15" customHeight="1">
      <c r="A168" s="114" t="s">
        <v>58</v>
      </c>
      <c r="B168" s="123" t="s">
        <v>59</v>
      </c>
      <c r="C168" s="124"/>
      <c r="D168" s="124"/>
      <c r="E168" s="125"/>
      <c r="F168" s="40">
        <v>16</v>
      </c>
      <c r="G168" s="41">
        <v>0</v>
      </c>
      <c r="H168" s="106">
        <f>SUM(F168:G172)</f>
        <v>43</v>
      </c>
      <c r="I168" s="107">
        <f>IF($H$168+$H$173=0,"",H168/($H$168+$H$173))</f>
        <v>0.75438596491228072</v>
      </c>
    </row>
    <row r="169" spans="1:15" ht="15" customHeight="1">
      <c r="A169" s="114"/>
      <c r="B169" s="108" t="s">
        <v>60</v>
      </c>
      <c r="C169" s="109"/>
      <c r="D169" s="109"/>
      <c r="E169" s="110"/>
      <c r="F169" s="42">
        <v>0</v>
      </c>
      <c r="G169" s="43">
        <v>0</v>
      </c>
      <c r="H169" s="106"/>
      <c r="I169" s="107"/>
    </row>
    <row r="170" spans="1:15" ht="15" customHeight="1">
      <c r="A170" s="114"/>
      <c r="B170" s="108" t="s">
        <v>61</v>
      </c>
      <c r="C170" s="109"/>
      <c r="D170" s="109"/>
      <c r="E170" s="110"/>
      <c r="F170" s="42">
        <v>9</v>
      </c>
      <c r="G170" s="43">
        <v>0</v>
      </c>
      <c r="H170" s="106"/>
      <c r="I170" s="107"/>
    </row>
    <row r="171" spans="1:15" ht="15" customHeight="1">
      <c r="A171" s="114"/>
      <c r="B171" s="108" t="s">
        <v>62</v>
      </c>
      <c r="C171" s="109"/>
      <c r="D171" s="109"/>
      <c r="E171" s="110"/>
      <c r="F171" s="42">
        <v>13</v>
      </c>
      <c r="G171" s="43">
        <v>0</v>
      </c>
      <c r="H171" s="106"/>
      <c r="I171" s="107"/>
    </row>
    <row r="172" spans="1:15" ht="15" customHeight="1">
      <c r="A172" s="114"/>
      <c r="B172" s="120" t="s">
        <v>63</v>
      </c>
      <c r="C172" s="121"/>
      <c r="D172" s="121"/>
      <c r="E172" s="122"/>
      <c r="F172" s="44">
        <v>5</v>
      </c>
      <c r="G172" s="45">
        <v>0</v>
      </c>
      <c r="H172" s="106"/>
      <c r="I172" s="107"/>
    </row>
    <row r="173" spans="1:15" ht="15" customHeight="1">
      <c r="A173" s="114" t="s">
        <v>64</v>
      </c>
      <c r="B173" s="123" t="s">
        <v>65</v>
      </c>
      <c r="C173" s="124"/>
      <c r="D173" s="124"/>
      <c r="E173" s="125"/>
      <c r="F173" s="40">
        <v>2</v>
      </c>
      <c r="G173" s="46">
        <v>2</v>
      </c>
      <c r="H173" s="106">
        <f>SUM(F173:G185)</f>
        <v>14</v>
      </c>
      <c r="I173" s="107">
        <f>IF($H$168+$H$173=0,"",H173/($H$168+$H$173))</f>
        <v>0.24561403508771928</v>
      </c>
    </row>
    <row r="174" spans="1:15" ht="15" customHeight="1">
      <c r="A174" s="114"/>
      <c r="B174" s="108" t="s">
        <v>66</v>
      </c>
      <c r="C174" s="109"/>
      <c r="D174" s="109"/>
      <c r="E174" s="110"/>
      <c r="F174" s="42">
        <v>3</v>
      </c>
      <c r="G174" s="47">
        <v>3</v>
      </c>
      <c r="H174" s="106"/>
      <c r="I174" s="107"/>
    </row>
    <row r="175" spans="1:15" ht="15" customHeight="1">
      <c r="A175" s="114"/>
      <c r="B175" s="108" t="s">
        <v>67</v>
      </c>
      <c r="C175" s="109"/>
      <c r="D175" s="109"/>
      <c r="E175" s="110"/>
      <c r="F175" s="42">
        <v>0</v>
      </c>
      <c r="G175" s="47">
        <v>0</v>
      </c>
      <c r="H175" s="106"/>
      <c r="I175" s="107"/>
    </row>
    <row r="176" spans="1:15" ht="15" customHeight="1">
      <c r="A176" s="114"/>
      <c r="B176" s="108" t="s">
        <v>68</v>
      </c>
      <c r="C176" s="109"/>
      <c r="D176" s="109"/>
      <c r="E176" s="110"/>
      <c r="F176" s="42">
        <v>2</v>
      </c>
      <c r="G176" s="47">
        <v>0</v>
      </c>
      <c r="H176" s="106"/>
      <c r="I176" s="107"/>
    </row>
    <row r="177" spans="1:15" ht="15" customHeight="1">
      <c r="A177" s="114"/>
      <c r="B177" s="108" t="s">
        <v>69</v>
      </c>
      <c r="C177" s="109"/>
      <c r="D177" s="109"/>
      <c r="E177" s="110"/>
      <c r="F177" s="42">
        <v>0</v>
      </c>
      <c r="G177" s="47">
        <v>0</v>
      </c>
      <c r="H177" s="106"/>
      <c r="I177" s="107"/>
    </row>
    <row r="178" spans="1:15" ht="15" customHeight="1">
      <c r="A178" s="114"/>
      <c r="B178" s="108" t="s">
        <v>70</v>
      </c>
      <c r="C178" s="109"/>
      <c r="D178" s="109"/>
      <c r="E178" s="110"/>
      <c r="F178" s="42">
        <v>0</v>
      </c>
      <c r="G178" s="47">
        <v>0</v>
      </c>
      <c r="H178" s="106"/>
      <c r="I178" s="107"/>
    </row>
    <row r="179" spans="1:15" ht="15" customHeight="1">
      <c r="A179" s="114"/>
      <c r="B179" s="108" t="s">
        <v>71</v>
      </c>
      <c r="C179" s="109"/>
      <c r="D179" s="109"/>
      <c r="E179" s="110"/>
      <c r="F179" s="42">
        <v>0</v>
      </c>
      <c r="G179" s="47">
        <v>0</v>
      </c>
      <c r="H179" s="106"/>
      <c r="I179" s="107"/>
    </row>
    <row r="180" spans="1:15" ht="15" customHeight="1">
      <c r="A180" s="114"/>
      <c r="B180" s="108" t="s">
        <v>72</v>
      </c>
      <c r="C180" s="109"/>
      <c r="D180" s="109"/>
      <c r="E180" s="110"/>
      <c r="F180" s="42">
        <v>0</v>
      </c>
      <c r="G180" s="47">
        <v>0</v>
      </c>
      <c r="H180" s="106"/>
      <c r="I180" s="107"/>
    </row>
    <row r="181" spans="1:15" ht="15" customHeight="1">
      <c r="A181" s="114"/>
      <c r="B181" s="126" t="s">
        <v>73</v>
      </c>
      <c r="C181" s="127"/>
      <c r="D181" s="127"/>
      <c r="E181" s="128"/>
      <c r="F181" s="42">
        <v>0</v>
      </c>
      <c r="G181" s="47">
        <v>0</v>
      </c>
      <c r="H181" s="106"/>
      <c r="I181" s="107"/>
    </row>
    <row r="182" spans="1:15" ht="15" customHeight="1">
      <c r="A182" s="114"/>
      <c r="B182" s="108" t="s">
        <v>74</v>
      </c>
      <c r="C182" s="109"/>
      <c r="D182" s="109"/>
      <c r="E182" s="110"/>
      <c r="F182" s="42">
        <v>0</v>
      </c>
      <c r="G182" s="47">
        <v>0</v>
      </c>
      <c r="H182" s="106"/>
      <c r="I182" s="107"/>
    </row>
    <row r="183" spans="1:15" ht="15" customHeight="1">
      <c r="A183" s="114"/>
      <c r="B183" s="108" t="s">
        <v>75</v>
      </c>
      <c r="C183" s="109"/>
      <c r="D183" s="109"/>
      <c r="E183" s="110"/>
      <c r="F183" s="42">
        <v>0</v>
      </c>
      <c r="G183" s="47">
        <v>0</v>
      </c>
      <c r="H183" s="106"/>
      <c r="I183" s="107"/>
    </row>
    <row r="184" spans="1:15" ht="15" customHeight="1">
      <c r="A184" s="114"/>
      <c r="B184" s="108" t="s">
        <v>76</v>
      </c>
      <c r="C184" s="109"/>
      <c r="D184" s="109"/>
      <c r="E184" s="110"/>
      <c r="F184" s="42">
        <v>0</v>
      </c>
      <c r="G184" s="47">
        <v>0</v>
      </c>
      <c r="H184" s="106"/>
      <c r="I184" s="107"/>
    </row>
    <row r="185" spans="1:15" ht="15" customHeight="1">
      <c r="A185" s="114"/>
      <c r="B185" s="120" t="s">
        <v>77</v>
      </c>
      <c r="C185" s="121"/>
      <c r="D185" s="121"/>
      <c r="E185" s="122"/>
      <c r="F185" s="44">
        <v>1</v>
      </c>
      <c r="G185" s="48">
        <v>1</v>
      </c>
      <c r="H185" s="106"/>
      <c r="I185" s="107"/>
    </row>
    <row r="186" spans="1:15" ht="15" customHeight="1">
      <c r="B186" s="118" t="s">
        <v>55</v>
      </c>
      <c r="C186" s="118"/>
      <c r="D186" s="118"/>
      <c r="E186" s="118"/>
      <c r="F186" s="23">
        <f>SUM(F168:F185)</f>
        <v>51</v>
      </c>
      <c r="G186" s="23">
        <f>SUM(G168:G185)</f>
        <v>6</v>
      </c>
    </row>
    <row r="187" spans="1:15" ht="15" customHeight="1">
      <c r="B187" s="118" t="s">
        <v>35</v>
      </c>
      <c r="C187" s="118"/>
      <c r="D187" s="118"/>
      <c r="E187" s="118"/>
      <c r="F187" s="24">
        <f>F186/(F186+G186)</f>
        <v>0.89473684210526316</v>
      </c>
      <c r="G187" s="24">
        <f>G186/(F186+G186)</f>
        <v>0.10526315789473684</v>
      </c>
    </row>
    <row r="188" spans="1:15" ht="36" customHeight="1">
      <c r="A188" s="49" t="s">
        <v>78</v>
      </c>
      <c r="O188" s="50"/>
    </row>
    <row r="189" spans="1:15" ht="21.75" customHeight="1">
      <c r="A189" s="72" t="s">
        <v>79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</row>
    <row r="190" spans="1:15" ht="15" customHeight="1">
      <c r="A190" s="25"/>
      <c r="B190" s="28"/>
      <c r="C190" s="28"/>
      <c r="D190" s="28"/>
      <c r="E190" s="28"/>
      <c r="F190" s="28"/>
      <c r="G190" s="28"/>
      <c r="H190" s="28"/>
      <c r="I190" s="28"/>
    </row>
    <row r="191" spans="1:15" ht="15" customHeight="1">
      <c r="A191" s="51" t="s">
        <v>10</v>
      </c>
      <c r="B191" s="12" t="s">
        <v>16</v>
      </c>
      <c r="C191" s="12" t="s">
        <v>80</v>
      </c>
      <c r="D191" s="12" t="s">
        <v>81</v>
      </c>
      <c r="E191" s="12" t="s">
        <v>82</v>
      </c>
    </row>
    <row r="192" spans="1:15" ht="15" customHeight="1">
      <c r="A192" s="52" t="s">
        <v>23</v>
      </c>
      <c r="B192" s="53">
        <f>SUM(C192:E192)</f>
        <v>19</v>
      </c>
      <c r="C192" s="16">
        <v>8</v>
      </c>
      <c r="D192" s="16">
        <v>11</v>
      </c>
      <c r="E192" s="16">
        <v>0</v>
      </c>
    </row>
    <row r="193" spans="1:5" ht="15" customHeight="1">
      <c r="A193" s="54" t="s">
        <v>24</v>
      </c>
      <c r="B193" s="55">
        <f t="shared" ref="B193:B203" si="4">SUM(C193:E193)</f>
        <v>6</v>
      </c>
      <c r="C193" s="16">
        <v>2</v>
      </c>
      <c r="D193" s="16">
        <v>3</v>
      </c>
      <c r="E193" s="16">
        <v>1</v>
      </c>
    </row>
    <row r="194" spans="1:5" ht="15" customHeight="1">
      <c r="A194" s="54" t="s">
        <v>25</v>
      </c>
      <c r="B194" s="55">
        <f t="shared" si="4"/>
        <v>32</v>
      </c>
      <c r="C194" s="16">
        <v>11</v>
      </c>
      <c r="D194" s="16">
        <v>20</v>
      </c>
      <c r="E194" s="16">
        <v>1</v>
      </c>
    </row>
    <row r="195" spans="1:5" ht="15" customHeight="1">
      <c r="A195" s="54" t="s">
        <v>26</v>
      </c>
      <c r="B195" s="55">
        <f t="shared" si="4"/>
        <v>0</v>
      </c>
      <c r="C195" s="16"/>
      <c r="D195" s="16"/>
      <c r="E195" s="16"/>
    </row>
    <row r="196" spans="1:5" ht="15" customHeight="1">
      <c r="A196" s="54" t="s">
        <v>27</v>
      </c>
      <c r="B196" s="55">
        <f t="shared" si="4"/>
        <v>0</v>
      </c>
      <c r="C196" s="16"/>
      <c r="D196" s="16"/>
      <c r="E196" s="16"/>
    </row>
    <row r="197" spans="1:5" ht="15" customHeight="1">
      <c r="A197" s="54" t="s">
        <v>28</v>
      </c>
      <c r="B197" s="55">
        <f t="shared" si="4"/>
        <v>0</v>
      </c>
      <c r="C197" s="16"/>
      <c r="D197" s="16"/>
      <c r="E197" s="16"/>
    </row>
    <row r="198" spans="1:5" ht="15" customHeight="1">
      <c r="A198" s="54" t="s">
        <v>29</v>
      </c>
      <c r="B198" s="55">
        <f t="shared" si="4"/>
        <v>0</v>
      </c>
      <c r="C198" s="16"/>
      <c r="D198" s="16"/>
      <c r="E198" s="16"/>
    </row>
    <row r="199" spans="1:5" ht="15" customHeight="1">
      <c r="A199" s="54" t="s">
        <v>30</v>
      </c>
      <c r="B199" s="55">
        <f t="shared" si="4"/>
        <v>0</v>
      </c>
      <c r="C199" s="16"/>
      <c r="D199" s="16"/>
      <c r="E199" s="16"/>
    </row>
    <row r="200" spans="1:5" ht="15" customHeight="1">
      <c r="A200" s="54" t="s">
        <v>31</v>
      </c>
      <c r="B200" s="55">
        <f t="shared" si="4"/>
        <v>0</v>
      </c>
      <c r="C200" s="16"/>
      <c r="D200" s="16"/>
      <c r="E200" s="16"/>
    </row>
    <row r="201" spans="1:5" ht="15" customHeight="1">
      <c r="A201" s="54" t="s">
        <v>32</v>
      </c>
      <c r="B201" s="55">
        <f t="shared" si="4"/>
        <v>0</v>
      </c>
      <c r="C201" s="16"/>
      <c r="D201" s="16"/>
      <c r="E201" s="16"/>
    </row>
    <row r="202" spans="1:5" ht="15" customHeight="1">
      <c r="A202" s="54" t="s">
        <v>33</v>
      </c>
      <c r="B202" s="55">
        <f t="shared" si="4"/>
        <v>0</v>
      </c>
      <c r="C202" s="16"/>
      <c r="D202" s="16"/>
      <c r="E202" s="16"/>
    </row>
    <row r="203" spans="1:5" ht="15" customHeight="1">
      <c r="A203" s="56" t="s">
        <v>34</v>
      </c>
      <c r="B203" s="57">
        <f t="shared" si="4"/>
        <v>0</v>
      </c>
      <c r="C203" s="16"/>
      <c r="D203" s="16"/>
      <c r="E203" s="16"/>
    </row>
    <row r="204" spans="1:5" ht="15" customHeight="1">
      <c r="A204" s="23" t="s">
        <v>16</v>
      </c>
      <c r="B204" s="36">
        <f>SUM(B192:B203)</f>
        <v>57</v>
      </c>
      <c r="C204" s="36">
        <f>SUM(C192:C203)</f>
        <v>21</v>
      </c>
      <c r="D204" s="36">
        <f>SUM(D192:D203)</f>
        <v>34</v>
      </c>
      <c r="E204" s="36">
        <f>SUM(E192:E203)</f>
        <v>2</v>
      </c>
    </row>
    <row r="205" spans="1:5" ht="15" customHeight="1">
      <c r="A205" s="23" t="s">
        <v>35</v>
      </c>
      <c r="B205" s="37">
        <f>SUM(C205:E205)</f>
        <v>0.99999999999999989</v>
      </c>
      <c r="C205" s="37">
        <f>IF($B$204=0,"",C204/$B$204)</f>
        <v>0.36842105263157893</v>
      </c>
      <c r="D205" s="37">
        <f>IF($B$204=0,"",D204/$B$204)</f>
        <v>0.59649122807017541</v>
      </c>
      <c r="E205" s="37">
        <f>IF($B$204=0,"",E204/$B$204)</f>
        <v>3.5087719298245612E-2</v>
      </c>
    </row>
    <row r="207" spans="1:5" ht="15.75" customHeight="1"/>
    <row r="208" spans="1:5" ht="12.75">
      <c r="A208" s="2" t="s">
        <v>51</v>
      </c>
    </row>
    <row r="209" spans="1:15" ht="12.75">
      <c r="A209" s="38" t="s">
        <v>52</v>
      </c>
    </row>
    <row r="210" spans="1:15" ht="21.75" customHeight="1">
      <c r="A210" s="129" t="s">
        <v>83</v>
      </c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</row>
    <row r="211" spans="1:15" ht="10.5" customHeight="1">
      <c r="A211" s="6"/>
      <c r="B211" s="6"/>
      <c r="C211" s="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21.75" customHeight="1">
      <c r="A212" s="72" t="s">
        <v>84</v>
      </c>
      <c r="B212" s="72"/>
      <c r="C212" s="72"/>
      <c r="D212" s="72"/>
      <c r="E212" s="72"/>
      <c r="F212" s="72"/>
    </row>
    <row r="213" spans="1:15" ht="10.5" customHeight="1">
      <c r="A213" s="25"/>
      <c r="B213" s="6"/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" customHeight="1">
      <c r="A214" s="51" t="s">
        <v>10</v>
      </c>
      <c r="B214" s="12" t="s">
        <v>16</v>
      </c>
      <c r="C214" s="58" t="s">
        <v>85</v>
      </c>
      <c r="D214" s="58" t="s">
        <v>86</v>
      </c>
      <c r="E214" s="58" t="s">
        <v>87</v>
      </c>
      <c r="F214" s="58" t="s">
        <v>88</v>
      </c>
    </row>
    <row r="215" spans="1:15" ht="14.25" customHeight="1">
      <c r="A215" s="52" t="s">
        <v>23</v>
      </c>
      <c r="B215" s="53">
        <f>SUM(C215:F215)</f>
        <v>1125</v>
      </c>
      <c r="C215" s="59">
        <v>19</v>
      </c>
      <c r="D215" s="59">
        <v>94</v>
      </c>
      <c r="E215" s="59">
        <v>143</v>
      </c>
      <c r="F215" s="59">
        <v>869</v>
      </c>
    </row>
    <row r="216" spans="1:15" ht="14.25" customHeight="1">
      <c r="A216" s="54" t="s">
        <v>24</v>
      </c>
      <c r="B216" s="55">
        <f t="shared" ref="B216:B226" si="5">SUM(C216:F216)</f>
        <v>742</v>
      </c>
      <c r="C216" s="59">
        <v>6</v>
      </c>
      <c r="D216" s="59">
        <v>40</v>
      </c>
      <c r="E216" s="59">
        <v>134</v>
      </c>
      <c r="F216" s="59">
        <v>562</v>
      </c>
    </row>
    <row r="217" spans="1:15" ht="14.25" customHeight="1">
      <c r="A217" s="54" t="s">
        <v>25</v>
      </c>
      <c r="B217" s="55">
        <f t="shared" si="5"/>
        <v>1169</v>
      </c>
      <c r="C217" s="59">
        <v>32</v>
      </c>
      <c r="D217" s="59">
        <v>127</v>
      </c>
      <c r="E217" s="59">
        <v>208</v>
      </c>
      <c r="F217" s="59">
        <v>802</v>
      </c>
    </row>
    <row r="218" spans="1:15" ht="14.25" customHeight="1">
      <c r="A218" s="54" t="s">
        <v>26</v>
      </c>
      <c r="B218" s="55">
        <f t="shared" si="5"/>
        <v>0</v>
      </c>
      <c r="C218" s="59"/>
      <c r="D218" s="59"/>
      <c r="E218" s="59"/>
      <c r="F218" s="59"/>
    </row>
    <row r="219" spans="1:15" ht="14.25" customHeight="1">
      <c r="A219" s="54" t="s">
        <v>27</v>
      </c>
      <c r="B219" s="55">
        <f t="shared" si="5"/>
        <v>0</v>
      </c>
      <c r="C219" s="59"/>
      <c r="D219" s="59"/>
      <c r="E219" s="59"/>
      <c r="F219" s="59"/>
    </row>
    <row r="220" spans="1:15" ht="14.25" customHeight="1">
      <c r="A220" s="54" t="s">
        <v>28</v>
      </c>
      <c r="B220" s="55">
        <f t="shared" si="5"/>
        <v>0</v>
      </c>
      <c r="C220" s="59"/>
      <c r="D220" s="59"/>
      <c r="E220" s="59"/>
      <c r="F220" s="59"/>
    </row>
    <row r="221" spans="1:15" ht="14.25" customHeight="1">
      <c r="A221" s="54" t="s">
        <v>29</v>
      </c>
      <c r="B221" s="55">
        <f t="shared" si="5"/>
        <v>0</v>
      </c>
      <c r="C221" s="59"/>
      <c r="D221" s="59"/>
      <c r="E221" s="59"/>
      <c r="F221" s="59"/>
    </row>
    <row r="222" spans="1:15" ht="14.25" customHeight="1">
      <c r="A222" s="54" t="s">
        <v>30</v>
      </c>
      <c r="B222" s="55">
        <f t="shared" si="5"/>
        <v>0</v>
      </c>
      <c r="C222" s="59"/>
      <c r="D222" s="59"/>
      <c r="E222" s="59"/>
      <c r="F222" s="59"/>
    </row>
    <row r="223" spans="1:15" ht="14.25" customHeight="1">
      <c r="A223" s="54" t="s">
        <v>31</v>
      </c>
      <c r="B223" s="55">
        <f t="shared" si="5"/>
        <v>0</v>
      </c>
      <c r="C223" s="59"/>
      <c r="D223" s="59"/>
      <c r="E223" s="59"/>
      <c r="F223" s="59"/>
    </row>
    <row r="224" spans="1:15" ht="14.25" customHeight="1">
      <c r="A224" s="54" t="s">
        <v>32</v>
      </c>
      <c r="B224" s="55">
        <f t="shared" si="5"/>
        <v>0</v>
      </c>
      <c r="C224" s="59"/>
      <c r="D224" s="59"/>
      <c r="E224" s="59"/>
      <c r="F224" s="59"/>
    </row>
    <row r="225" spans="1:9" ht="14.25" customHeight="1">
      <c r="A225" s="54" t="s">
        <v>33</v>
      </c>
      <c r="B225" s="55">
        <f t="shared" si="5"/>
        <v>0</v>
      </c>
      <c r="C225" s="59"/>
      <c r="D225" s="59"/>
      <c r="E225" s="59"/>
      <c r="F225" s="59"/>
    </row>
    <row r="226" spans="1:9" ht="14.25" customHeight="1">
      <c r="A226" s="56" t="s">
        <v>34</v>
      </c>
      <c r="B226" s="57">
        <f t="shared" si="5"/>
        <v>0</v>
      </c>
      <c r="C226" s="59"/>
      <c r="D226" s="59"/>
      <c r="E226" s="59"/>
      <c r="F226" s="59"/>
    </row>
    <row r="227" spans="1:9" ht="15" customHeight="1">
      <c r="A227" s="23" t="s">
        <v>16</v>
      </c>
      <c r="B227" s="36">
        <f>SUM(B215:B226)</f>
        <v>3036</v>
      </c>
      <c r="C227" s="36">
        <f>SUM(C215:C226)</f>
        <v>57</v>
      </c>
      <c r="D227" s="36">
        <f>SUM(D215:D226)</f>
        <v>261</v>
      </c>
      <c r="E227" s="36">
        <f>SUM(E215:E226)</f>
        <v>485</v>
      </c>
      <c r="F227" s="36">
        <f>SUM(F215:F226)</f>
        <v>2233</v>
      </c>
    </row>
    <row r="228" spans="1:9" ht="15" customHeight="1">
      <c r="A228" s="24" t="s">
        <v>35</v>
      </c>
      <c r="B228" s="37">
        <f>SUM(C228:F228)</f>
        <v>1</v>
      </c>
      <c r="C228" s="37">
        <f>IF($B$227=0,"",C227/$B$227)</f>
        <v>1.8774703557312252E-2</v>
      </c>
      <c r="D228" s="37">
        <f>IF($B$227=0,"",D227/$B$227)</f>
        <v>8.5968379446640319E-2</v>
      </c>
      <c r="E228" s="37">
        <f>IF($B$227=0,"",E227/$B$227)</f>
        <v>0.15974967061923584</v>
      </c>
      <c r="F228" s="37">
        <f>IF($B$227=0,"",F227/$B$227)</f>
        <v>0.73550724637681164</v>
      </c>
    </row>
    <row r="230" spans="1:9" ht="11.25" customHeight="1"/>
    <row r="231" spans="1:9" ht="21.75" customHeight="1">
      <c r="A231" s="72" t="s">
        <v>89</v>
      </c>
      <c r="B231" s="72"/>
      <c r="C231" s="72"/>
      <c r="D231" s="72"/>
      <c r="E231" s="72"/>
      <c r="F231" s="72"/>
    </row>
    <row r="233" spans="1:9" ht="15" customHeight="1">
      <c r="A233" s="81" t="s">
        <v>90</v>
      </c>
      <c r="B233" s="81"/>
      <c r="C233" s="81"/>
      <c r="D233" s="81"/>
      <c r="E233" s="12" t="s">
        <v>16</v>
      </c>
      <c r="F233" s="58" t="s">
        <v>85</v>
      </c>
      <c r="G233" s="58" t="s">
        <v>86</v>
      </c>
      <c r="H233" s="58" t="s">
        <v>87</v>
      </c>
      <c r="I233" s="58" t="s">
        <v>91</v>
      </c>
    </row>
    <row r="234" spans="1:9" ht="13.5" customHeight="1">
      <c r="A234" s="60" t="s">
        <v>92</v>
      </c>
      <c r="B234" s="61"/>
      <c r="C234" s="61"/>
      <c r="D234" s="62"/>
      <c r="E234" s="53">
        <f>SUM(F234:I234)</f>
        <v>57</v>
      </c>
      <c r="F234" s="59">
        <v>57</v>
      </c>
      <c r="G234" s="59">
        <v>0</v>
      </c>
      <c r="H234" s="59">
        <v>0</v>
      </c>
      <c r="I234" s="59">
        <v>0</v>
      </c>
    </row>
    <row r="235" spans="1:9" ht="13.5" customHeight="1">
      <c r="A235" s="63" t="s">
        <v>93</v>
      </c>
      <c r="B235" s="64"/>
      <c r="C235" s="64"/>
      <c r="D235" s="65"/>
      <c r="E235" s="55">
        <f>SUM(F235:I235)</f>
        <v>58</v>
      </c>
      <c r="F235" s="66">
        <v>0</v>
      </c>
      <c r="G235" s="66">
        <v>57</v>
      </c>
      <c r="H235" s="66">
        <v>0</v>
      </c>
      <c r="I235" s="66">
        <v>1</v>
      </c>
    </row>
    <row r="236" spans="1:9" ht="13.5" customHeight="1">
      <c r="A236" s="63" t="s">
        <v>94</v>
      </c>
      <c r="B236" s="64"/>
      <c r="C236" s="64"/>
      <c r="D236" s="65"/>
      <c r="E236" s="55">
        <f t="shared" ref="E236:E255" si="6">SUM(F236:I236)</f>
        <v>94</v>
      </c>
      <c r="F236" s="66">
        <v>0</v>
      </c>
      <c r="G236" s="66">
        <v>85</v>
      </c>
      <c r="H236" s="66">
        <v>0</v>
      </c>
      <c r="I236" s="66">
        <v>9</v>
      </c>
    </row>
    <row r="237" spans="1:9" ht="13.5" customHeight="1">
      <c r="A237" s="63" t="s">
        <v>95</v>
      </c>
      <c r="B237" s="64"/>
      <c r="C237" s="64"/>
      <c r="D237" s="65"/>
      <c r="E237" s="55">
        <f t="shared" si="6"/>
        <v>102</v>
      </c>
      <c r="F237" s="66">
        <v>0</v>
      </c>
      <c r="G237" s="66">
        <v>48</v>
      </c>
      <c r="H237" s="66">
        <v>28</v>
      </c>
      <c r="I237" s="66">
        <v>26</v>
      </c>
    </row>
    <row r="238" spans="1:9" ht="13.5" customHeight="1">
      <c r="A238" s="63" t="s">
        <v>96</v>
      </c>
      <c r="B238" s="64"/>
      <c r="C238" s="64"/>
      <c r="D238" s="65"/>
      <c r="E238" s="55">
        <f t="shared" si="6"/>
        <v>59</v>
      </c>
      <c r="F238" s="66">
        <v>0</v>
      </c>
      <c r="G238" s="66">
        <v>1</v>
      </c>
      <c r="H238" s="66">
        <v>58</v>
      </c>
      <c r="I238" s="66">
        <v>0</v>
      </c>
    </row>
    <row r="239" spans="1:9" ht="13.5" customHeight="1">
      <c r="A239" s="63" t="s">
        <v>97</v>
      </c>
      <c r="B239" s="64"/>
      <c r="C239" s="64"/>
      <c r="D239" s="65"/>
      <c r="E239" s="55">
        <f t="shared" si="6"/>
        <v>136</v>
      </c>
      <c r="F239" s="66">
        <v>0</v>
      </c>
      <c r="G239" s="66">
        <v>1</v>
      </c>
      <c r="H239" s="66">
        <v>135</v>
      </c>
      <c r="I239" s="66">
        <v>0</v>
      </c>
    </row>
    <row r="240" spans="1:9" ht="13.5" customHeight="1">
      <c r="A240" s="63" t="s">
        <v>98</v>
      </c>
      <c r="B240" s="64"/>
      <c r="C240" s="64"/>
      <c r="D240" s="65"/>
      <c r="E240" s="55">
        <f t="shared" si="6"/>
        <v>77</v>
      </c>
      <c r="F240" s="66">
        <v>0</v>
      </c>
      <c r="G240" s="66">
        <v>1</v>
      </c>
      <c r="H240" s="66">
        <v>76</v>
      </c>
      <c r="I240" s="66">
        <v>0</v>
      </c>
    </row>
    <row r="241" spans="1:9" ht="13.5" customHeight="1">
      <c r="A241" s="63" t="s">
        <v>99</v>
      </c>
      <c r="B241" s="64"/>
      <c r="C241" s="64"/>
      <c r="D241" s="65"/>
      <c r="E241" s="55">
        <f t="shared" si="6"/>
        <v>27</v>
      </c>
      <c r="F241" s="66">
        <v>0</v>
      </c>
      <c r="G241" s="66">
        <v>0</v>
      </c>
      <c r="H241" s="66">
        <v>27</v>
      </c>
      <c r="I241" s="66">
        <v>0</v>
      </c>
    </row>
    <row r="242" spans="1:9" ht="13.5" customHeight="1">
      <c r="A242" s="63" t="s">
        <v>100</v>
      </c>
      <c r="B242" s="64"/>
      <c r="C242" s="64"/>
      <c r="D242" s="65"/>
      <c r="E242" s="55">
        <f t="shared" si="6"/>
        <v>59</v>
      </c>
      <c r="F242" s="66">
        <v>0</v>
      </c>
      <c r="G242" s="66">
        <v>54</v>
      </c>
      <c r="H242" s="66">
        <v>1</v>
      </c>
      <c r="I242" s="66">
        <v>4</v>
      </c>
    </row>
    <row r="243" spans="1:9" ht="13.5" customHeight="1">
      <c r="A243" s="63" t="s">
        <v>101</v>
      </c>
      <c r="B243" s="64"/>
      <c r="C243" s="64"/>
      <c r="D243" s="65"/>
      <c r="E243" s="55">
        <f t="shared" si="6"/>
        <v>118</v>
      </c>
      <c r="F243" s="66">
        <v>0</v>
      </c>
      <c r="G243" s="66">
        <v>1</v>
      </c>
      <c r="H243" s="66">
        <v>117</v>
      </c>
      <c r="I243" s="66">
        <v>0</v>
      </c>
    </row>
    <row r="244" spans="1:9" ht="13.5" customHeight="1">
      <c r="A244" s="63" t="s">
        <v>102</v>
      </c>
      <c r="B244" s="64"/>
      <c r="C244" s="64"/>
      <c r="D244" s="65"/>
      <c r="E244" s="55">
        <f t="shared" si="6"/>
        <v>47</v>
      </c>
      <c r="F244" s="66">
        <v>0</v>
      </c>
      <c r="G244" s="66">
        <v>0</v>
      </c>
      <c r="H244" s="66">
        <v>0</v>
      </c>
      <c r="I244" s="66">
        <v>47</v>
      </c>
    </row>
    <row r="245" spans="1:9" ht="13.5" customHeight="1">
      <c r="A245" s="63" t="s">
        <v>103</v>
      </c>
      <c r="B245" s="64"/>
      <c r="C245" s="64"/>
      <c r="D245" s="65"/>
      <c r="E245" s="55">
        <f t="shared" si="6"/>
        <v>25</v>
      </c>
      <c r="F245" s="66">
        <v>0</v>
      </c>
      <c r="G245" s="66">
        <v>0</v>
      </c>
      <c r="H245" s="66">
        <v>0</v>
      </c>
      <c r="I245" s="66">
        <v>25</v>
      </c>
    </row>
    <row r="246" spans="1:9" ht="13.5" customHeight="1">
      <c r="A246" s="63" t="s">
        <v>104</v>
      </c>
      <c r="B246" s="64"/>
      <c r="C246" s="64"/>
      <c r="D246" s="65"/>
      <c r="E246" s="55">
        <f t="shared" si="6"/>
        <v>174</v>
      </c>
      <c r="F246" s="66">
        <v>0</v>
      </c>
      <c r="G246" s="66">
        <v>0</v>
      </c>
      <c r="H246" s="66">
        <v>0</v>
      </c>
      <c r="I246" s="66">
        <v>174</v>
      </c>
    </row>
    <row r="247" spans="1:9" ht="13.5" customHeight="1">
      <c r="A247" s="63" t="s">
        <v>105</v>
      </c>
      <c r="B247" s="64"/>
      <c r="C247" s="64"/>
      <c r="D247" s="65"/>
      <c r="E247" s="55">
        <f t="shared" si="6"/>
        <v>360</v>
      </c>
      <c r="F247" s="66">
        <v>0</v>
      </c>
      <c r="G247" s="66">
        <v>0</v>
      </c>
      <c r="H247" s="66">
        <v>0</v>
      </c>
      <c r="I247" s="66">
        <v>360</v>
      </c>
    </row>
    <row r="248" spans="1:9" ht="13.5" customHeight="1">
      <c r="A248" s="63" t="s">
        <v>106</v>
      </c>
      <c r="B248" s="64"/>
      <c r="C248" s="64"/>
      <c r="D248" s="65"/>
      <c r="E248" s="55">
        <f t="shared" si="6"/>
        <v>5</v>
      </c>
      <c r="F248" s="66">
        <v>0</v>
      </c>
      <c r="G248" s="66">
        <v>0</v>
      </c>
      <c r="H248" s="66">
        <v>5</v>
      </c>
      <c r="I248" s="66">
        <v>0</v>
      </c>
    </row>
    <row r="249" spans="1:9" ht="13.5" customHeight="1">
      <c r="A249" s="63" t="s">
        <v>107</v>
      </c>
      <c r="B249" s="64"/>
      <c r="C249" s="64"/>
      <c r="D249" s="65"/>
      <c r="E249" s="55">
        <f t="shared" si="6"/>
        <v>1246</v>
      </c>
      <c r="F249" s="66">
        <v>0</v>
      </c>
      <c r="G249" s="66">
        <v>0</v>
      </c>
      <c r="H249" s="66">
        <v>0</v>
      </c>
      <c r="I249" s="66">
        <v>1246</v>
      </c>
    </row>
    <row r="250" spans="1:9" ht="13.5" customHeight="1">
      <c r="A250" s="63" t="s">
        <v>108</v>
      </c>
      <c r="B250" s="64"/>
      <c r="C250" s="64"/>
      <c r="D250" s="65"/>
      <c r="E250" s="55">
        <f t="shared" si="6"/>
        <v>254</v>
      </c>
      <c r="F250" s="66">
        <v>0</v>
      </c>
      <c r="G250" s="66">
        <v>7</v>
      </c>
      <c r="H250" s="66">
        <v>0</v>
      </c>
      <c r="I250" s="66">
        <v>247</v>
      </c>
    </row>
    <row r="251" spans="1:9" ht="13.5" customHeight="1">
      <c r="A251" s="63" t="s">
        <v>109</v>
      </c>
      <c r="B251" s="64"/>
      <c r="C251" s="64"/>
      <c r="D251" s="65"/>
      <c r="E251" s="55">
        <f t="shared" si="6"/>
        <v>13</v>
      </c>
      <c r="F251" s="66">
        <v>0</v>
      </c>
      <c r="G251" s="66">
        <v>0</v>
      </c>
      <c r="H251" s="66">
        <v>11</v>
      </c>
      <c r="I251" s="66">
        <v>2</v>
      </c>
    </row>
    <row r="252" spans="1:9" ht="13.5" customHeight="1">
      <c r="A252" s="63" t="s">
        <v>110</v>
      </c>
      <c r="B252" s="64"/>
      <c r="C252" s="64"/>
      <c r="D252" s="65"/>
      <c r="E252" s="55">
        <f t="shared" si="6"/>
        <v>47</v>
      </c>
      <c r="F252" s="66">
        <v>0</v>
      </c>
      <c r="G252" s="66">
        <v>0</v>
      </c>
      <c r="H252" s="66">
        <v>0</v>
      </c>
      <c r="I252" s="66">
        <v>47</v>
      </c>
    </row>
    <row r="253" spans="1:9" ht="13.5" customHeight="1">
      <c r="A253" s="63" t="s">
        <v>111</v>
      </c>
      <c r="B253" s="64"/>
      <c r="C253" s="64"/>
      <c r="D253" s="65"/>
      <c r="E253" s="55">
        <f t="shared" si="6"/>
        <v>0</v>
      </c>
      <c r="F253" s="66">
        <v>0</v>
      </c>
      <c r="G253" s="66">
        <v>0</v>
      </c>
      <c r="H253" s="66">
        <v>0</v>
      </c>
      <c r="I253" s="66">
        <v>0</v>
      </c>
    </row>
    <row r="254" spans="1:9" ht="13.5" customHeight="1">
      <c r="A254" s="67" t="s">
        <v>112</v>
      </c>
      <c r="B254" s="68"/>
      <c r="C254" s="68"/>
      <c r="D254" s="69"/>
      <c r="E254" s="55">
        <f t="shared" si="6"/>
        <v>10</v>
      </c>
      <c r="F254" s="70">
        <v>0</v>
      </c>
      <c r="G254" s="70">
        <v>0</v>
      </c>
      <c r="H254" s="70">
        <v>0</v>
      </c>
      <c r="I254" s="70">
        <v>10</v>
      </c>
    </row>
    <row r="255" spans="1:9" ht="13.5" customHeight="1">
      <c r="A255" s="67" t="s">
        <v>113</v>
      </c>
      <c r="B255" s="68"/>
      <c r="C255" s="68"/>
      <c r="D255" s="69"/>
      <c r="E255" s="55">
        <f t="shared" si="6"/>
        <v>68</v>
      </c>
      <c r="F255" s="70">
        <v>0</v>
      </c>
      <c r="G255" s="70">
        <v>6</v>
      </c>
      <c r="H255" s="70">
        <v>27</v>
      </c>
      <c r="I255" s="70">
        <v>35</v>
      </c>
    </row>
    <row r="256" spans="1:9" ht="15" customHeight="1">
      <c r="A256" s="82" t="s">
        <v>16</v>
      </c>
      <c r="B256" s="82"/>
      <c r="C256" s="82"/>
      <c r="D256" s="82"/>
      <c r="E256" s="36">
        <f>SUM(E234:E255)</f>
        <v>3036</v>
      </c>
      <c r="F256" s="36">
        <f>SUM(F234:F255)</f>
        <v>57</v>
      </c>
      <c r="G256" s="36">
        <f>SUM(G234:G255)</f>
        <v>261</v>
      </c>
      <c r="H256" s="36">
        <f>SUM(H234:H255)</f>
        <v>485</v>
      </c>
      <c r="I256" s="36">
        <f>SUM(I234:I255)</f>
        <v>2233</v>
      </c>
    </row>
    <row r="257" spans="1:9" ht="15" customHeight="1">
      <c r="A257" s="82" t="s">
        <v>35</v>
      </c>
      <c r="B257" s="82"/>
      <c r="C257" s="82"/>
      <c r="D257" s="82"/>
      <c r="E257" s="37">
        <f>SUM(F257:I257)</f>
        <v>1</v>
      </c>
      <c r="F257" s="37">
        <f>IF($E$256=0,"",F256/$E$256)</f>
        <v>1.8774703557312252E-2</v>
      </c>
      <c r="G257" s="37">
        <f>IF($E$256=0,"",G256/$E$256)</f>
        <v>8.5968379446640319E-2</v>
      </c>
      <c r="H257" s="37">
        <f>IF($E$256=0,"",H256/$E$256)</f>
        <v>0.15974967061923584</v>
      </c>
      <c r="I257" s="37">
        <f>IF($E$256=0,"",I256/$E$256)</f>
        <v>0.73550724637681164</v>
      </c>
    </row>
    <row r="258" spans="1:9" ht="9" customHeight="1"/>
    <row r="259" spans="1:9" ht="12.75">
      <c r="A259" s="2" t="s">
        <v>51</v>
      </c>
    </row>
    <row r="260" spans="1:9" ht="12.75">
      <c r="A260" s="38" t="s">
        <v>52</v>
      </c>
    </row>
  </sheetData>
  <protectedRanges>
    <protectedRange sqref="A121:O121" name="Rango1"/>
  </protectedRanges>
  <mergeCells count="78">
    <mergeCell ref="A233:D233"/>
    <mergeCell ref="A256:D256"/>
    <mergeCell ref="A257:D257"/>
    <mergeCell ref="B186:E186"/>
    <mergeCell ref="B187:E187"/>
    <mergeCell ref="A189:O189"/>
    <mergeCell ref="A210:O210"/>
    <mergeCell ref="A212:F212"/>
    <mergeCell ref="A231:F231"/>
    <mergeCell ref="I173:I185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H173:H185"/>
    <mergeCell ref="A173:A185"/>
    <mergeCell ref="B173:E173"/>
    <mergeCell ref="B183:E183"/>
    <mergeCell ref="B184:E184"/>
    <mergeCell ref="B185:E185"/>
    <mergeCell ref="H168:H172"/>
    <mergeCell ref="I168:I172"/>
    <mergeCell ref="B169:E169"/>
    <mergeCell ref="J154:J155"/>
    <mergeCell ref="K154:K155"/>
    <mergeCell ref="A164:O164"/>
    <mergeCell ref="B166:E167"/>
    <mergeCell ref="F166:G166"/>
    <mergeCell ref="H166:H167"/>
    <mergeCell ref="I166:I167"/>
    <mergeCell ref="B170:E170"/>
    <mergeCell ref="B171:E171"/>
    <mergeCell ref="B172:E172"/>
    <mergeCell ref="A168:A172"/>
    <mergeCell ref="B168:E168"/>
    <mergeCell ref="L154:L155"/>
    <mergeCell ref="M154:M155"/>
    <mergeCell ref="N154:N155"/>
    <mergeCell ref="O154:O155"/>
    <mergeCell ref="J152:J153"/>
    <mergeCell ref="K152:K153"/>
    <mergeCell ref="L152:L153"/>
    <mergeCell ref="M152:M153"/>
    <mergeCell ref="N152:N153"/>
    <mergeCell ref="O152:O153"/>
    <mergeCell ref="O150:O151"/>
    <mergeCell ref="M146:M147"/>
    <mergeCell ref="N146:N147"/>
    <mergeCell ref="O146:O147"/>
    <mergeCell ref="J148:J149"/>
    <mergeCell ref="K148:K149"/>
    <mergeCell ref="L148:L149"/>
    <mergeCell ref="M148:M149"/>
    <mergeCell ref="N148:N149"/>
    <mergeCell ref="O148:O149"/>
    <mergeCell ref="L146:L147"/>
    <mergeCell ref="J150:J151"/>
    <mergeCell ref="K150:K151"/>
    <mergeCell ref="L150:L151"/>
    <mergeCell ref="M150:M151"/>
    <mergeCell ref="N150:N151"/>
    <mergeCell ref="A145:A146"/>
    <mergeCell ref="B145:B146"/>
    <mergeCell ref="C145:D145"/>
    <mergeCell ref="J146:J147"/>
    <mergeCell ref="K146:K147"/>
    <mergeCell ref="A143:F143"/>
    <mergeCell ref="J143:O144"/>
    <mergeCell ref="A1:L1"/>
    <mergeCell ref="N1:Q1"/>
    <mergeCell ref="A120:O120"/>
    <mergeCell ref="A121:O121"/>
    <mergeCell ref="A123:O123"/>
  </mergeCells>
  <pageMargins left="0.59055118110236227" right="0.39370078740157483" top="0.59055118110236227" bottom="0.59055118110236227" header="0.31496062992125984" footer="0.31496062992125984"/>
  <pageSetup paperSize="9" scale="62" orientation="landscape" r:id="rId1"/>
  <headerFooter>
    <oddFooter>Página &amp;P</oddFooter>
  </headerFooter>
  <rowBreaks count="2" manualBreakCount="2">
    <brk id="163" max="14" man="1"/>
    <brk id="20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2015-04-14T22:07:16Z</dcterms:created>
  <dcterms:modified xsi:type="dcterms:W3CDTF">2015-04-17T20:32:26Z</dcterms:modified>
</cp:coreProperties>
</file>