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404"/>
  </bookViews>
  <sheets>
    <sheet name="2.7" sheetId="1" r:id="rId1"/>
  </sheets>
  <definedNames>
    <definedName name="_xlnm._FilterDatabase" localSheetId="0" hidden="1">'2.7'!$A$6:$R$6</definedName>
    <definedName name="_xlnm.Print_Area" localSheetId="0">'2.7'!$A$1:$R$62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P32" i="1" l="1"/>
  <c r="P31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7" i="1"/>
  <c r="C32" i="1"/>
  <c r="O9" i="1"/>
  <c r="O11" i="1"/>
  <c r="O14" i="1"/>
  <c r="O13" i="1"/>
  <c r="O17" i="1"/>
  <c r="O19" i="1"/>
  <c r="O20" i="1"/>
  <c r="O21" i="1"/>
  <c r="O23" i="1"/>
  <c r="O27" i="1"/>
  <c r="O25" i="1"/>
  <c r="O28" i="1"/>
  <c r="O29" i="1"/>
  <c r="O30" i="1"/>
  <c r="O15" i="1"/>
  <c r="O22" i="1"/>
  <c r="O24" i="1"/>
  <c r="O26" i="1"/>
  <c r="O18" i="1"/>
  <c r="O31" i="1"/>
  <c r="O8" i="1"/>
  <c r="O16" i="1"/>
  <c r="O10" i="1"/>
  <c r="O12" i="1"/>
  <c r="G32" i="1"/>
  <c r="J32" i="1"/>
  <c r="H32" i="1"/>
  <c r="I32" i="1"/>
  <c r="K32" i="1"/>
  <c r="L32" i="1"/>
  <c r="M32" i="1"/>
  <c r="N32" i="1"/>
  <c r="D32" i="1"/>
  <c r="E32" i="1"/>
  <c r="F32" i="1"/>
  <c r="O7" i="1"/>
  <c r="R32" i="1"/>
  <c r="Q32" i="1"/>
  <c r="O32" i="1"/>
  <c r="P33" i="1"/>
  <c r="P34" i="1"/>
</calcChain>
</file>

<file path=xl/sharedStrings.xml><?xml version="1.0" encoding="utf-8"?>
<sst xmlns="http://schemas.openxmlformats.org/spreadsheetml/2006/main" count="53" uniqueCount="50">
  <si>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</si>
  <si>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</si>
  <si>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</si>
  <si>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</si>
  <si>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</si>
  <si>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</si>
  <si>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</si>
  <si>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</si>
  <si>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</si>
  <si>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</si>
  <si>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</si>
  <si>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</si>
  <si>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</si>
  <si>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</si>
  <si>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Casos Atendidos por día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</si>
  <si>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</si>
  <si>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</si>
  <si>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</si>
  <si>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</si>
  <si>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</si>
  <si>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</si>
  <si>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</si>
  <si>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</si>
  <si>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</si>
  <si>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</si>
  <si>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</si>
  <si>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</si>
  <si>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</si>
  <si>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</si>
  <si>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</si>
  <si>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</si>
  <si>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</si>
  <si>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</si>
  <si>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</si>
  <si>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</si>
  <si>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</si>
  <si>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</si>
  <si>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</si>
  <si>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</si>
  <si>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</si>
  <si>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</si>
  <si>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</si>
  <si>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</si>
  <si>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</si>
  <si>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Elaboración : UGIGC - PNCVFS</t>
  </si>
  <si>
    <t xml:space="preserve">Nro de CEM Regular y 7x24 </t>
  </si>
  <si>
    <t>Nro de CEM Comisaría</t>
  </si>
  <si>
    <t>RANKING DE CASOS ATENDIDOS A PERSONAS AFECTADAS POR HECHOS DE VIOLENCIA CONTRA LAS MUJERES, LOS INTEGRANTES DEL GRUPO FAMILIAR Y PERSONAS AFECTADAS POR VIOLENCIA SEXUAL EN LOS CEM, SEGÚN DEPARTAMENTO</t>
  </si>
  <si>
    <t>Periodo: Enero - Marzo 2018 (Preliminar)</t>
  </si>
  <si>
    <t>Cuadro N° 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</si>
</sst>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 inden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0" fillId="6" borderId="6" xfId="6" applyFont="1" applyFill="1" applyBorder="1" applyAlignment="1">
      <alignment horizontal="left"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6" borderId="7" xfId="6" applyFont="1" applyFill="1" applyBorder="1" applyAlignment="1">
      <alignment horizontal="left" vertical="center" wrapText="1"/>
    </xf>
    <xf numFmtId="3" fontId="6" fillId="6" borderId="8" xfId="0" applyNumberFormat="1" applyFont="1" applyFill="1" applyBorder="1" applyAlignment="1">
      <alignment horizontal="center" vertical="center" wrapText="1"/>
    </xf>
    <xf numFmtId="3" fontId="9" fillId="7" borderId="9" xfId="0" applyNumberFormat="1" applyFont="1" applyFill="1" applyBorder="1" applyAlignment="1">
      <alignment horizontal="right" vertical="center" wrapText="1"/>
    </xf>
    <xf numFmtId="1" fontId="9" fillId="7" borderId="9" xfId="0" applyNumberFormat="1" applyFont="1" applyFill="1" applyBorder="1" applyAlignment="1">
      <alignment horizontal="right" vertical="center" wrapText="1"/>
    </xf>
    <xf numFmtId="3" fontId="4" fillId="6" borderId="3" xfId="0" applyNumberFormat="1" applyFont="1" applyFill="1" applyBorder="1" applyAlignment="1">
      <alignment horizontal="right" vertical="center" wrapText="1"/>
    </xf>
    <xf numFmtId="1" fontId="6" fillId="6" borderId="3" xfId="0" applyNumberFormat="1" applyFont="1" applyFill="1" applyBorder="1" applyAlignment="1">
      <alignment horizontal="right" vertical="center" wrapText="1"/>
    </xf>
    <xf numFmtId="0" fontId="6" fillId="6" borderId="3" xfId="0" applyFont="1" applyFill="1" applyBorder="1" applyAlignment="1">
      <alignment horizontal="right" vertical="center" wrapText="1"/>
    </xf>
    <xf numFmtId="3" fontId="6" fillId="6" borderId="3" xfId="0" applyNumberFormat="1" applyFont="1" applyFill="1" applyBorder="1" applyAlignment="1">
      <alignment horizontal="right" vertical="center"/>
    </xf>
    <xf numFmtId="3" fontId="6" fillId="6" borderId="3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3" fontId="6" fillId="6" borderId="8" xfId="0" applyNumberFormat="1" applyFont="1" applyFill="1" applyBorder="1" applyAlignment="1">
      <alignment horizontal="center" vertical="center"/>
    </xf>
    <xf numFmtId="0" fontId="2" fillId="2" borderId="0" xfId="5" applyFont="1" applyFill="1" applyAlignment="1">
      <alignment vertical="center"/>
    </xf>
    <xf numFmtId="3" fontId="6" fillId="6" borderId="10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horizontal="centerContinuous" vertical="center"/>
    </xf>
    <xf numFmtId="0" fontId="6" fillId="6" borderId="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6" borderId="0" xfId="0" applyFont="1" applyFill="1" applyBorder="1" applyAlignment="1">
      <alignment horizontal="right"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top" wrapText="1"/>
    </xf>
    <xf numFmtId="1" fontId="6" fillId="6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CASOS CASOS ATENDIDOS A PERSONAS AFECTADAS POR HECHOS DE VIOLENCIA CONTRA LAS MUJERES, LOS INTEGRANTES DEL GRUPO FAMILIAR Y PERSONAS AFECTADAS POR VIOLENCIA SEXUAL ATENDIDAS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Marzo 2018 (Preliminar)</a:t>
            </a:r>
          </a:p>
        </c:rich>
      </c:tx>
      <c:layout>
        <c:manualLayout>
          <c:xMode val="edge"/>
          <c:yMode val="edge"/>
          <c:x val="0.12603774026574438"/>
          <c:y val="9.189238845144357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'2.7'!$B$7:$B$31</c:f>
              <c:strCache>
                <c:ptCount val="25"/>
                <c:pt idx="0">
                  <c:v>Lima</c:v>
                </c:pt>
                <c:pt idx="1">
                  <c:v>Arequipa</c:v>
                </c:pt>
                <c:pt idx="2">
                  <c:v>Cusco</c:v>
                </c:pt>
                <c:pt idx="3">
                  <c:v>Junin</c:v>
                </c:pt>
                <c:pt idx="4">
                  <c:v>Puno</c:v>
                </c:pt>
                <c:pt idx="5">
                  <c:v>La Libertad</c:v>
                </c:pt>
                <c:pt idx="6">
                  <c:v>Ica</c:v>
                </c:pt>
                <c:pt idx="7">
                  <c:v>Ancash</c:v>
                </c:pt>
                <c:pt idx="8">
                  <c:v>Piura</c:v>
                </c:pt>
                <c:pt idx="9">
                  <c:v>Cajamarca</c:v>
                </c:pt>
                <c:pt idx="10">
                  <c:v>Ayacucho</c:v>
                </c:pt>
                <c:pt idx="11">
                  <c:v>San Martin</c:v>
                </c:pt>
                <c:pt idx="12">
                  <c:v>Huanuco</c:v>
                </c:pt>
                <c:pt idx="13">
                  <c:v>Callao</c:v>
                </c:pt>
                <c:pt idx="14">
                  <c:v>Tacna</c:v>
                </c:pt>
                <c:pt idx="15">
                  <c:v>Loreto</c:v>
                </c:pt>
                <c:pt idx="16">
                  <c:v>Tumbes</c:v>
                </c:pt>
                <c:pt idx="17">
                  <c:v>Lambayeque</c:v>
                </c:pt>
                <c:pt idx="18">
                  <c:v>Apurimac</c:v>
                </c:pt>
                <c:pt idx="19">
                  <c:v>Huancavelica</c:v>
                </c:pt>
                <c:pt idx="20">
                  <c:v>Amazonas</c:v>
                </c:pt>
                <c:pt idx="21">
                  <c:v>Ucayali</c:v>
                </c:pt>
                <c:pt idx="22">
                  <c:v>Pasco</c:v>
                </c:pt>
                <c:pt idx="23">
                  <c:v>Moquegua</c:v>
                </c:pt>
                <c:pt idx="24">
                  <c:v>Madre De Dios</c:v>
                </c:pt>
              </c:strCache>
            </c:strRef>
          </c:cat>
          <c:val>
            <c:numRef>
              <c:f>'2.7'!$O$7:$O$31</c:f>
              <c:numCache>
                <c:formatCode>#,##0</c:formatCode>
                <c:ptCount val="25"/>
                <c:pt idx="0">
                  <c:v>9681</c:v>
                </c:pt>
                <c:pt idx="1">
                  <c:v>3128</c:v>
                </c:pt>
                <c:pt idx="2">
                  <c:v>1757</c:v>
                </c:pt>
                <c:pt idx="3">
                  <c:v>1376</c:v>
                </c:pt>
                <c:pt idx="4">
                  <c:v>1243</c:v>
                </c:pt>
                <c:pt idx="5">
                  <c:v>1225</c:v>
                </c:pt>
                <c:pt idx="6">
                  <c:v>1011</c:v>
                </c:pt>
                <c:pt idx="7">
                  <c:v>1006</c:v>
                </c:pt>
                <c:pt idx="8">
                  <c:v>864</c:v>
                </c:pt>
                <c:pt idx="9">
                  <c:v>841</c:v>
                </c:pt>
                <c:pt idx="10">
                  <c:v>776</c:v>
                </c:pt>
                <c:pt idx="11">
                  <c:v>738</c:v>
                </c:pt>
                <c:pt idx="12">
                  <c:v>733</c:v>
                </c:pt>
                <c:pt idx="13">
                  <c:v>690</c:v>
                </c:pt>
                <c:pt idx="14">
                  <c:v>617</c:v>
                </c:pt>
                <c:pt idx="15">
                  <c:v>608</c:v>
                </c:pt>
                <c:pt idx="16">
                  <c:v>581</c:v>
                </c:pt>
                <c:pt idx="17">
                  <c:v>477</c:v>
                </c:pt>
                <c:pt idx="18">
                  <c:v>463</c:v>
                </c:pt>
                <c:pt idx="19">
                  <c:v>388</c:v>
                </c:pt>
                <c:pt idx="20">
                  <c:v>334</c:v>
                </c:pt>
                <c:pt idx="21">
                  <c:v>219</c:v>
                </c:pt>
                <c:pt idx="22">
                  <c:v>205</c:v>
                </c:pt>
                <c:pt idx="23">
                  <c:v>172</c:v>
                </c:pt>
                <c:pt idx="24">
                  <c:v>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88203488"/>
        <c:axId val="188203880"/>
      </c:barChart>
      <c:catAx>
        <c:axId val="18820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8820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203880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88203488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18</xdr:col>
      <xdr:colOff>0</xdr:colOff>
      <xdr:row>59</xdr:row>
      <xdr:rowOff>167640</xdr:rowOff>
    </xdr:to>
    <xdr:graphicFrame macro="">
      <xdr:nvGraphicFramePr>
        <xdr:cNvPr id="120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showGridLines="0" tabSelected="1" view="pageBreakPreview" zoomScale="98" zoomScaleNormal="100" zoomScaleSheetLayoutView="98" workbookViewId="0">
      <pane ySplit="6" topLeftCell="A7" activePane="bottomLeft" state="frozen"/>
      <selection pane="bottomLeft"/>
    </sheetView>
  </sheetViews>
  <sheetFormatPr baseColWidth="10" defaultColWidth="11.44140625" defaultRowHeight="13.8" x14ac:dyDescent="0.25"/>
  <cols>
    <col min="1" max="1" width="3.88671875" style="5" customWidth="1"/>
    <col min="2" max="2" width="15.5546875" style="5" customWidth="1"/>
    <col min="3" max="4" width="6" style="5" bestFit="1" customWidth="1"/>
    <col min="5" max="5" width="6.33203125" style="5" customWidth="1"/>
    <col min="6" max="10" width="5.44140625" style="5" customWidth="1"/>
    <col min="11" max="12" width="5.44140625" style="8" customWidth="1"/>
    <col min="13" max="13" width="6.6640625" style="8" customWidth="1"/>
    <col min="14" max="14" width="5.44140625" style="8" customWidth="1"/>
    <col min="15" max="15" width="7" style="8" customWidth="1"/>
    <col min="16" max="16" width="9.88671875" style="5" customWidth="1"/>
    <col min="17" max="17" width="12.33203125" style="5" customWidth="1"/>
    <col min="18" max="16384" width="11.44140625" style="5"/>
  </cols>
  <sheetData>
    <row r="1" spans="1:18" s="7" customFormat="1" ht="18" customHeight="1" x14ac:dyDescent="0.3">
      <c r="A1" s="18" t="s">
        <v>49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8" ht="2.4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8" ht="37.200000000000003" customHeight="1" x14ac:dyDescent="0.25">
      <c r="A3" s="60" t="s">
        <v>47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18" ht="15.6" customHeight="1" x14ac:dyDescent="0.25">
      <c r="A4" s="54" t="s">
        <v>48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18" ht="2.4" customHeight="1" x14ac:dyDescent="0.25">
      <c r="A5" s="3"/>
      <c r="B5" s="45"/>
      <c r="C5" s="47">
        <v>21</v>
      </c>
      <c r="D5" s="48">
        <v>20</v>
      </c>
      <c r="E5" s="49">
        <v>20</v>
      </c>
      <c r="F5" s="49"/>
      <c r="G5" s="49"/>
      <c r="H5" s="49"/>
      <c r="I5" s="49"/>
      <c r="J5" s="49"/>
      <c r="K5" s="49"/>
      <c r="L5" s="49"/>
      <c r="M5" s="49"/>
      <c r="N5" s="52"/>
      <c r="O5" s="3"/>
      <c r="P5" s="3"/>
    </row>
    <row r="6" spans="1:18" ht="43.5" customHeight="1" x14ac:dyDescent="0.25">
      <c r="A6" s="22" t="s">
        <v>0</v>
      </c>
      <c r="B6" s="22" t="s">
        <v>42</v>
      </c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22" t="s">
        <v>7</v>
      </c>
      <c r="J6" s="22" t="s">
        <v>8</v>
      </c>
      <c r="K6" s="22" t="s">
        <v>9</v>
      </c>
      <c r="L6" s="22" t="s">
        <v>10</v>
      </c>
      <c r="M6" s="22" t="s">
        <v>11</v>
      </c>
      <c r="N6" s="22" t="s">
        <v>12</v>
      </c>
      <c r="O6" s="22" t="s">
        <v>13</v>
      </c>
      <c r="P6" s="22" t="s">
        <v>14</v>
      </c>
      <c r="Q6" s="22" t="s">
        <v>45</v>
      </c>
      <c r="R6" s="22" t="s">
        <v>46</v>
      </c>
    </row>
    <row r="7" spans="1:18" ht="15" customHeight="1" x14ac:dyDescent="0.25">
      <c r="A7" s="25">
        <v>1</v>
      </c>
      <c r="B7" s="26" t="s">
        <v>31</v>
      </c>
      <c r="C7" s="38">
        <v>3251</v>
      </c>
      <c r="D7" s="39">
        <v>3199</v>
      </c>
      <c r="E7" s="39">
        <v>3231</v>
      </c>
      <c r="F7" s="39"/>
      <c r="G7" s="39"/>
      <c r="H7" s="39"/>
      <c r="I7" s="39"/>
      <c r="J7" s="39"/>
      <c r="K7" s="39"/>
      <c r="L7" s="39"/>
      <c r="M7" s="39"/>
      <c r="N7" s="27"/>
      <c r="O7" s="35">
        <f t="shared" ref="O7:O31" si="0">SUM(C7:N7)</f>
        <v>9681</v>
      </c>
      <c r="P7" s="36">
        <f>O7/61</f>
        <v>158.70491803278688</v>
      </c>
      <c r="Q7" s="37">
        <v>34</v>
      </c>
      <c r="R7" s="37">
        <v>20</v>
      </c>
    </row>
    <row r="8" spans="1:18" ht="15" customHeight="1" x14ac:dyDescent="0.25">
      <c r="A8" s="28">
        <v>2</v>
      </c>
      <c r="B8" s="29" t="s">
        <v>20</v>
      </c>
      <c r="C8" s="38">
        <v>1009</v>
      </c>
      <c r="D8" s="39">
        <v>979</v>
      </c>
      <c r="E8" s="39">
        <v>1140</v>
      </c>
      <c r="F8" s="39"/>
      <c r="G8" s="40"/>
      <c r="H8" s="40"/>
      <c r="I8" s="40"/>
      <c r="J8" s="40"/>
      <c r="K8" s="40"/>
      <c r="L8" s="40"/>
      <c r="M8" s="40"/>
      <c r="N8" s="30"/>
      <c r="O8" s="35">
        <f t="shared" si="0"/>
        <v>3128</v>
      </c>
      <c r="P8" s="36">
        <f t="shared" ref="P8:P30" si="1">O8/61</f>
        <v>51.278688524590166</v>
      </c>
      <c r="Q8" s="37">
        <v>11</v>
      </c>
      <c r="R8" s="37">
        <v>2</v>
      </c>
    </row>
    <row r="9" spans="1:18" ht="15" customHeight="1" x14ac:dyDescent="0.25">
      <c r="A9" s="25">
        <v>3</v>
      </c>
      <c r="B9" s="29" t="s">
        <v>24</v>
      </c>
      <c r="C9" s="38">
        <v>662</v>
      </c>
      <c r="D9" s="39">
        <v>504</v>
      </c>
      <c r="E9" s="39">
        <v>591</v>
      </c>
      <c r="F9" s="39"/>
      <c r="G9" s="40"/>
      <c r="H9" s="40"/>
      <c r="I9" s="40"/>
      <c r="J9" s="40"/>
      <c r="K9" s="40"/>
      <c r="L9" s="40"/>
      <c r="M9" s="40"/>
      <c r="N9" s="30"/>
      <c r="O9" s="35">
        <f t="shared" si="0"/>
        <v>1757</v>
      </c>
      <c r="P9" s="36">
        <f t="shared" si="1"/>
        <v>28.803278688524589</v>
      </c>
      <c r="Q9" s="37">
        <v>18</v>
      </c>
      <c r="R9" s="37">
        <v>2</v>
      </c>
    </row>
    <row r="10" spans="1:18" ht="15" customHeight="1" x14ac:dyDescent="0.25">
      <c r="A10" s="25">
        <v>4</v>
      </c>
      <c r="B10" s="29" t="s">
        <v>28</v>
      </c>
      <c r="C10" s="38">
        <v>506</v>
      </c>
      <c r="D10" s="39">
        <v>436</v>
      </c>
      <c r="E10" s="39">
        <v>434</v>
      </c>
      <c r="F10" s="39"/>
      <c r="G10" s="40"/>
      <c r="H10" s="40"/>
      <c r="I10" s="40"/>
      <c r="J10" s="40"/>
      <c r="K10" s="40"/>
      <c r="L10" s="40"/>
      <c r="M10" s="40"/>
      <c r="N10" s="30"/>
      <c r="O10" s="35">
        <f t="shared" si="0"/>
        <v>1376</v>
      </c>
      <c r="P10" s="36">
        <f t="shared" si="1"/>
        <v>22.557377049180328</v>
      </c>
      <c r="Q10" s="37">
        <v>12</v>
      </c>
      <c r="R10" s="37">
        <v>2</v>
      </c>
    </row>
    <row r="11" spans="1:18" ht="15" customHeight="1" x14ac:dyDescent="0.25">
      <c r="A11" s="28">
        <v>5</v>
      </c>
      <c r="B11" s="29" t="s">
        <v>37</v>
      </c>
      <c r="C11" s="38">
        <v>426</v>
      </c>
      <c r="D11" s="39">
        <v>415</v>
      </c>
      <c r="E11" s="39">
        <v>402</v>
      </c>
      <c r="F11" s="39"/>
      <c r="G11" s="40"/>
      <c r="H11" s="40"/>
      <c r="I11" s="40"/>
      <c r="J11" s="40"/>
      <c r="K11" s="40"/>
      <c r="L11" s="40"/>
      <c r="M11" s="40"/>
      <c r="N11" s="30"/>
      <c r="O11" s="35">
        <f t="shared" si="0"/>
        <v>1243</v>
      </c>
      <c r="P11" s="36">
        <f t="shared" si="1"/>
        <v>20.377049180327869</v>
      </c>
      <c r="Q11" s="37">
        <v>13</v>
      </c>
      <c r="R11" s="37">
        <v>2</v>
      </c>
    </row>
    <row r="12" spans="1:18" ht="15" customHeight="1" x14ac:dyDescent="0.25">
      <c r="A12" s="25">
        <v>6</v>
      </c>
      <c r="B12" s="29" t="s">
        <v>29</v>
      </c>
      <c r="C12" s="38">
        <v>408</v>
      </c>
      <c r="D12" s="39">
        <v>378</v>
      </c>
      <c r="E12" s="39">
        <v>439</v>
      </c>
      <c r="F12" s="39"/>
      <c r="G12" s="40"/>
      <c r="H12" s="40"/>
      <c r="I12" s="40"/>
      <c r="J12" s="40"/>
      <c r="K12" s="40"/>
      <c r="L12" s="40"/>
      <c r="M12" s="40"/>
      <c r="N12" s="30"/>
      <c r="O12" s="35">
        <f t="shared" si="0"/>
        <v>1225</v>
      </c>
      <c r="P12" s="36">
        <f t="shared" si="1"/>
        <v>20.081967213114755</v>
      </c>
      <c r="Q12" s="37">
        <v>15</v>
      </c>
      <c r="R12" s="37">
        <v>2</v>
      </c>
    </row>
    <row r="13" spans="1:18" ht="15" customHeight="1" x14ac:dyDescent="0.25">
      <c r="A13" s="25">
        <v>7</v>
      </c>
      <c r="B13" s="29" t="s">
        <v>27</v>
      </c>
      <c r="C13" s="38">
        <v>351</v>
      </c>
      <c r="D13" s="39">
        <v>376</v>
      </c>
      <c r="E13" s="39">
        <v>284</v>
      </c>
      <c r="F13" s="39"/>
      <c r="G13" s="40"/>
      <c r="H13" s="40"/>
      <c r="I13" s="40"/>
      <c r="J13" s="40"/>
      <c r="K13" s="40"/>
      <c r="L13" s="40"/>
      <c r="M13" s="40"/>
      <c r="N13" s="30"/>
      <c r="O13" s="35">
        <f t="shared" si="0"/>
        <v>1011</v>
      </c>
      <c r="P13" s="36">
        <f t="shared" si="1"/>
        <v>16.57377049180328</v>
      </c>
      <c r="Q13" s="37">
        <v>7</v>
      </c>
      <c r="R13" s="37">
        <v>2</v>
      </c>
    </row>
    <row r="14" spans="1:18" ht="15" customHeight="1" x14ac:dyDescent="0.25">
      <c r="A14" s="28">
        <v>8</v>
      </c>
      <c r="B14" s="29" t="s">
        <v>18</v>
      </c>
      <c r="C14" s="38">
        <v>326</v>
      </c>
      <c r="D14" s="39">
        <v>331</v>
      </c>
      <c r="E14" s="39">
        <v>349</v>
      </c>
      <c r="F14" s="39"/>
      <c r="G14" s="40"/>
      <c r="H14" s="40"/>
      <c r="I14" s="40"/>
      <c r="J14" s="40"/>
      <c r="K14" s="40"/>
      <c r="L14" s="40"/>
      <c r="M14" s="40"/>
      <c r="N14" s="30"/>
      <c r="O14" s="35">
        <f t="shared" si="0"/>
        <v>1006</v>
      </c>
      <c r="P14" s="36">
        <f t="shared" si="1"/>
        <v>16.491803278688526</v>
      </c>
      <c r="Q14" s="37">
        <v>21</v>
      </c>
      <c r="R14" s="37">
        <v>1</v>
      </c>
    </row>
    <row r="15" spans="1:18" ht="15" customHeight="1" x14ac:dyDescent="0.25">
      <c r="A15" s="25">
        <v>9</v>
      </c>
      <c r="B15" s="29" t="s">
        <v>36</v>
      </c>
      <c r="C15" s="38">
        <v>283</v>
      </c>
      <c r="D15" s="39">
        <v>296</v>
      </c>
      <c r="E15" s="39">
        <v>285</v>
      </c>
      <c r="F15" s="39"/>
      <c r="G15" s="40"/>
      <c r="H15" s="40"/>
      <c r="I15" s="40"/>
      <c r="J15" s="40"/>
      <c r="K15" s="40"/>
      <c r="L15" s="40"/>
      <c r="M15" s="40"/>
      <c r="N15" s="30"/>
      <c r="O15" s="35">
        <f t="shared" si="0"/>
        <v>864</v>
      </c>
      <c r="P15" s="36">
        <f t="shared" si="1"/>
        <v>14.163934426229508</v>
      </c>
      <c r="Q15" s="37">
        <v>8</v>
      </c>
      <c r="R15" s="37">
        <v>1</v>
      </c>
    </row>
    <row r="16" spans="1:18" ht="15" customHeight="1" x14ac:dyDescent="0.25">
      <c r="A16" s="25">
        <v>10</v>
      </c>
      <c r="B16" s="29" t="s">
        <v>22</v>
      </c>
      <c r="C16" s="38">
        <v>261</v>
      </c>
      <c r="D16" s="39">
        <v>275</v>
      </c>
      <c r="E16" s="39">
        <v>305</v>
      </c>
      <c r="F16" s="39"/>
      <c r="G16" s="40"/>
      <c r="H16" s="40"/>
      <c r="I16" s="40"/>
      <c r="J16" s="40"/>
      <c r="K16" s="40"/>
      <c r="L16" s="40"/>
      <c r="M16" s="40"/>
      <c r="N16" s="30"/>
      <c r="O16" s="35">
        <f t="shared" si="0"/>
        <v>841</v>
      </c>
      <c r="P16" s="36">
        <f t="shared" si="1"/>
        <v>13.78688524590164</v>
      </c>
      <c r="Q16" s="37">
        <v>13</v>
      </c>
      <c r="R16" s="37">
        <v>2</v>
      </c>
    </row>
    <row r="17" spans="1:18" ht="15" customHeight="1" x14ac:dyDescent="0.25">
      <c r="A17" s="28">
        <v>11</v>
      </c>
      <c r="B17" s="29" t="s">
        <v>21</v>
      </c>
      <c r="C17" s="38">
        <v>244</v>
      </c>
      <c r="D17" s="39">
        <v>250</v>
      </c>
      <c r="E17" s="39">
        <v>282</v>
      </c>
      <c r="F17" s="39"/>
      <c r="G17" s="40"/>
      <c r="H17" s="40"/>
      <c r="I17" s="40"/>
      <c r="J17" s="40"/>
      <c r="K17" s="40"/>
      <c r="L17" s="40"/>
      <c r="M17" s="40"/>
      <c r="N17" s="30"/>
      <c r="O17" s="35">
        <f t="shared" si="0"/>
        <v>776</v>
      </c>
      <c r="P17" s="36">
        <f t="shared" si="1"/>
        <v>12.721311475409836</v>
      </c>
      <c r="Q17" s="37">
        <v>12</v>
      </c>
      <c r="R17" s="37">
        <v>2</v>
      </c>
    </row>
    <row r="18" spans="1:18" ht="15" customHeight="1" x14ac:dyDescent="0.25">
      <c r="A18" s="25">
        <v>12</v>
      </c>
      <c r="B18" s="29" t="s">
        <v>38</v>
      </c>
      <c r="C18" s="38">
        <v>237</v>
      </c>
      <c r="D18" s="39">
        <v>266</v>
      </c>
      <c r="E18" s="39">
        <v>235</v>
      </c>
      <c r="F18" s="39"/>
      <c r="G18" s="40"/>
      <c r="H18" s="40"/>
      <c r="I18" s="40"/>
      <c r="J18" s="40"/>
      <c r="K18" s="40"/>
      <c r="L18" s="40"/>
      <c r="M18" s="40"/>
      <c r="N18" s="30"/>
      <c r="O18" s="35">
        <f t="shared" si="0"/>
        <v>738</v>
      </c>
      <c r="P18" s="36">
        <f t="shared" si="1"/>
        <v>12.098360655737705</v>
      </c>
      <c r="Q18" s="37">
        <v>10</v>
      </c>
      <c r="R18" s="37">
        <v>1</v>
      </c>
    </row>
    <row r="19" spans="1:18" ht="15" customHeight="1" x14ac:dyDescent="0.25">
      <c r="A19" s="25">
        <v>13</v>
      </c>
      <c r="B19" s="29" t="s">
        <v>26</v>
      </c>
      <c r="C19" s="38">
        <v>250</v>
      </c>
      <c r="D19" s="39">
        <v>259</v>
      </c>
      <c r="E19" s="39">
        <v>224</v>
      </c>
      <c r="F19" s="39"/>
      <c r="G19" s="40"/>
      <c r="H19" s="40"/>
      <c r="I19" s="40"/>
      <c r="J19" s="40"/>
      <c r="K19" s="40"/>
      <c r="L19" s="40"/>
      <c r="M19" s="40"/>
      <c r="N19" s="30"/>
      <c r="O19" s="35">
        <f t="shared" si="0"/>
        <v>733</v>
      </c>
      <c r="P19" s="36">
        <f t="shared" si="1"/>
        <v>12.016393442622951</v>
      </c>
      <c r="Q19" s="37">
        <v>11</v>
      </c>
      <c r="R19" s="37">
        <v>1</v>
      </c>
    </row>
    <row r="20" spans="1:18" ht="15" customHeight="1" x14ac:dyDescent="0.25">
      <c r="A20" s="28">
        <v>14</v>
      </c>
      <c r="B20" s="29" t="s">
        <v>23</v>
      </c>
      <c r="C20" s="38">
        <v>260</v>
      </c>
      <c r="D20" s="39">
        <v>212</v>
      </c>
      <c r="E20" s="39">
        <v>218</v>
      </c>
      <c r="F20" s="39"/>
      <c r="G20" s="40"/>
      <c r="H20" s="40"/>
      <c r="I20" s="40"/>
      <c r="J20" s="40"/>
      <c r="K20" s="40"/>
      <c r="L20" s="40"/>
      <c r="M20" s="40"/>
      <c r="N20" s="30"/>
      <c r="O20" s="35">
        <f t="shared" si="0"/>
        <v>690</v>
      </c>
      <c r="P20" s="36">
        <f t="shared" si="1"/>
        <v>11.311475409836065</v>
      </c>
      <c r="Q20" s="37">
        <v>4</v>
      </c>
      <c r="R20" s="37">
        <v>1</v>
      </c>
    </row>
    <row r="21" spans="1:18" ht="15" customHeight="1" x14ac:dyDescent="0.25">
      <c r="A21" s="25">
        <v>15</v>
      </c>
      <c r="B21" s="29" t="s">
        <v>39</v>
      </c>
      <c r="C21" s="38">
        <v>181</v>
      </c>
      <c r="D21" s="39">
        <v>220</v>
      </c>
      <c r="E21" s="39">
        <v>216</v>
      </c>
      <c r="F21" s="39"/>
      <c r="G21" s="40"/>
      <c r="H21" s="40"/>
      <c r="I21" s="40"/>
      <c r="J21" s="40"/>
      <c r="K21" s="40"/>
      <c r="L21" s="40"/>
      <c r="M21" s="40"/>
      <c r="N21" s="30"/>
      <c r="O21" s="35">
        <f t="shared" si="0"/>
        <v>617</v>
      </c>
      <c r="P21" s="36">
        <f t="shared" si="1"/>
        <v>10.114754098360656</v>
      </c>
      <c r="Q21" s="37">
        <v>4</v>
      </c>
      <c r="R21" s="37">
        <v>2</v>
      </c>
    </row>
    <row r="22" spans="1:18" ht="15" customHeight="1" x14ac:dyDescent="0.25">
      <c r="A22" s="25">
        <v>16</v>
      </c>
      <c r="B22" s="29" t="s">
        <v>32</v>
      </c>
      <c r="C22" s="38">
        <v>212</v>
      </c>
      <c r="D22" s="39">
        <v>201</v>
      </c>
      <c r="E22" s="39">
        <v>195</v>
      </c>
      <c r="F22" s="39"/>
      <c r="G22" s="40"/>
      <c r="H22" s="40"/>
      <c r="I22" s="40"/>
      <c r="J22" s="40"/>
      <c r="K22" s="40"/>
      <c r="L22" s="40"/>
      <c r="M22" s="40"/>
      <c r="N22" s="30"/>
      <c r="O22" s="35">
        <f t="shared" si="0"/>
        <v>608</v>
      </c>
      <c r="P22" s="36">
        <f t="shared" si="1"/>
        <v>9.9672131147540988</v>
      </c>
      <c r="Q22" s="37">
        <v>10</v>
      </c>
      <c r="R22" s="37">
        <v>1</v>
      </c>
    </row>
    <row r="23" spans="1:18" ht="15" customHeight="1" x14ac:dyDescent="0.25">
      <c r="A23" s="28">
        <v>17</v>
      </c>
      <c r="B23" s="29" t="s">
        <v>40</v>
      </c>
      <c r="C23" s="38">
        <v>187</v>
      </c>
      <c r="D23" s="39">
        <v>182</v>
      </c>
      <c r="E23" s="39">
        <v>212</v>
      </c>
      <c r="F23" s="39"/>
      <c r="G23" s="40"/>
      <c r="H23" s="40"/>
      <c r="I23" s="40"/>
      <c r="J23" s="40"/>
      <c r="K23" s="40"/>
      <c r="L23" s="40"/>
      <c r="M23" s="40"/>
      <c r="N23" s="30"/>
      <c r="O23" s="35">
        <f t="shared" si="0"/>
        <v>581</v>
      </c>
      <c r="P23" s="36">
        <f t="shared" si="1"/>
        <v>9.5245901639344268</v>
      </c>
      <c r="Q23" s="37">
        <v>3</v>
      </c>
      <c r="R23" s="37">
        <v>1</v>
      </c>
    </row>
    <row r="24" spans="1:18" ht="15" customHeight="1" x14ac:dyDescent="0.25">
      <c r="A24" s="25">
        <v>18</v>
      </c>
      <c r="B24" s="29" t="s">
        <v>30</v>
      </c>
      <c r="C24" s="38">
        <v>169</v>
      </c>
      <c r="D24" s="39">
        <v>185</v>
      </c>
      <c r="E24" s="39">
        <v>123</v>
      </c>
      <c r="F24" s="39"/>
      <c r="G24" s="40"/>
      <c r="H24" s="40"/>
      <c r="I24" s="40"/>
      <c r="J24" s="40"/>
      <c r="K24" s="40"/>
      <c r="L24" s="40"/>
      <c r="M24" s="40"/>
      <c r="N24" s="30"/>
      <c r="O24" s="35">
        <f t="shared" si="0"/>
        <v>477</v>
      </c>
      <c r="P24" s="36">
        <f t="shared" si="1"/>
        <v>7.8196721311475406</v>
      </c>
      <c r="Q24" s="37">
        <v>3</v>
      </c>
      <c r="R24" s="37">
        <v>1</v>
      </c>
    </row>
    <row r="25" spans="1:18" ht="15" customHeight="1" x14ac:dyDescent="0.25">
      <c r="A25" s="25">
        <v>19</v>
      </c>
      <c r="B25" s="29" t="s">
        <v>19</v>
      </c>
      <c r="C25" s="38">
        <v>151</v>
      </c>
      <c r="D25" s="39">
        <v>150</v>
      </c>
      <c r="E25" s="39">
        <v>162</v>
      </c>
      <c r="F25" s="39"/>
      <c r="G25" s="40"/>
      <c r="H25" s="40"/>
      <c r="I25" s="40"/>
      <c r="J25" s="40"/>
      <c r="K25" s="40"/>
      <c r="L25" s="40"/>
      <c r="M25" s="40"/>
      <c r="N25" s="30"/>
      <c r="O25" s="35">
        <f t="shared" si="0"/>
        <v>463</v>
      </c>
      <c r="P25" s="36">
        <f t="shared" si="1"/>
        <v>7.5901639344262293</v>
      </c>
      <c r="Q25" s="37">
        <v>7</v>
      </c>
      <c r="R25" s="37">
        <v>1</v>
      </c>
    </row>
    <row r="26" spans="1:18" ht="15" customHeight="1" x14ac:dyDescent="0.25">
      <c r="A26" s="28">
        <v>20</v>
      </c>
      <c r="B26" s="29" t="s">
        <v>25</v>
      </c>
      <c r="C26" s="38">
        <v>137</v>
      </c>
      <c r="D26" s="39">
        <v>111</v>
      </c>
      <c r="E26" s="39">
        <v>140</v>
      </c>
      <c r="F26" s="39"/>
      <c r="G26" s="40"/>
      <c r="H26" s="40"/>
      <c r="I26" s="40"/>
      <c r="J26" s="40"/>
      <c r="K26" s="40"/>
      <c r="L26" s="40"/>
      <c r="M26" s="40"/>
      <c r="N26" s="30"/>
      <c r="O26" s="35">
        <f t="shared" si="0"/>
        <v>388</v>
      </c>
      <c r="P26" s="36">
        <f t="shared" si="1"/>
        <v>6.360655737704918</v>
      </c>
      <c r="Q26" s="37">
        <v>7</v>
      </c>
      <c r="R26" s="37">
        <v>1</v>
      </c>
    </row>
    <row r="27" spans="1:18" ht="15" customHeight="1" x14ac:dyDescent="0.25">
      <c r="A27" s="25">
        <v>21</v>
      </c>
      <c r="B27" s="29" t="s">
        <v>17</v>
      </c>
      <c r="C27" s="38">
        <v>118</v>
      </c>
      <c r="D27" s="39">
        <v>110</v>
      </c>
      <c r="E27" s="39">
        <v>106</v>
      </c>
      <c r="F27" s="39"/>
      <c r="G27" s="40"/>
      <c r="H27" s="40"/>
      <c r="I27" s="40"/>
      <c r="J27" s="40"/>
      <c r="K27" s="40"/>
      <c r="L27" s="40"/>
      <c r="M27" s="40"/>
      <c r="N27" s="30"/>
      <c r="O27" s="35">
        <f t="shared" si="0"/>
        <v>334</v>
      </c>
      <c r="P27" s="36">
        <f t="shared" si="1"/>
        <v>5.4754098360655741</v>
      </c>
      <c r="Q27" s="37">
        <v>7</v>
      </c>
      <c r="R27" s="37">
        <v>0</v>
      </c>
    </row>
    <row r="28" spans="1:18" ht="15" customHeight="1" x14ac:dyDescent="0.25">
      <c r="A28" s="25">
        <v>22</v>
      </c>
      <c r="B28" s="29" t="s">
        <v>41</v>
      </c>
      <c r="C28" s="38">
        <v>79</v>
      </c>
      <c r="D28" s="39">
        <v>65</v>
      </c>
      <c r="E28" s="39">
        <v>75</v>
      </c>
      <c r="F28" s="39"/>
      <c r="G28" s="40"/>
      <c r="H28" s="40"/>
      <c r="I28" s="40"/>
      <c r="J28" s="40"/>
      <c r="K28" s="40"/>
      <c r="L28" s="40"/>
      <c r="M28" s="40"/>
      <c r="N28" s="30"/>
      <c r="O28" s="35">
        <f t="shared" si="0"/>
        <v>219</v>
      </c>
      <c r="P28" s="36">
        <f t="shared" si="1"/>
        <v>3.5901639344262297</v>
      </c>
      <c r="Q28" s="37">
        <v>4</v>
      </c>
      <c r="R28" s="37">
        <v>0</v>
      </c>
    </row>
    <row r="29" spans="1:18" ht="15" customHeight="1" x14ac:dyDescent="0.25">
      <c r="A29" s="28">
        <v>23</v>
      </c>
      <c r="B29" s="29" t="s">
        <v>35</v>
      </c>
      <c r="C29" s="38">
        <v>76</v>
      </c>
      <c r="D29" s="39">
        <v>60</v>
      </c>
      <c r="E29" s="39">
        <v>69</v>
      </c>
      <c r="F29" s="39"/>
      <c r="G29" s="40"/>
      <c r="H29" s="40"/>
      <c r="I29" s="40"/>
      <c r="J29" s="40"/>
      <c r="K29" s="40"/>
      <c r="L29" s="40"/>
      <c r="M29" s="40"/>
      <c r="N29" s="30"/>
      <c r="O29" s="35">
        <f t="shared" si="0"/>
        <v>205</v>
      </c>
      <c r="P29" s="36">
        <f t="shared" si="1"/>
        <v>3.360655737704918</v>
      </c>
      <c r="Q29" s="37">
        <v>4</v>
      </c>
      <c r="R29" s="37">
        <v>1</v>
      </c>
    </row>
    <row r="30" spans="1:18" ht="15" customHeight="1" x14ac:dyDescent="0.25">
      <c r="A30" s="25">
        <v>24</v>
      </c>
      <c r="B30" s="29" t="s">
        <v>34</v>
      </c>
      <c r="C30" s="38">
        <v>73</v>
      </c>
      <c r="D30" s="39">
        <v>45</v>
      </c>
      <c r="E30" s="39">
        <v>54</v>
      </c>
      <c r="F30" s="39"/>
      <c r="G30" s="40"/>
      <c r="H30" s="40"/>
      <c r="I30" s="40"/>
      <c r="J30" s="40"/>
      <c r="K30" s="40"/>
      <c r="L30" s="40"/>
      <c r="M30" s="40"/>
      <c r="N30" s="30"/>
      <c r="O30" s="35">
        <f t="shared" si="0"/>
        <v>172</v>
      </c>
      <c r="P30" s="36">
        <f t="shared" si="1"/>
        <v>2.819672131147541</v>
      </c>
      <c r="Q30" s="37">
        <v>3</v>
      </c>
      <c r="R30" s="37">
        <v>1</v>
      </c>
    </row>
    <row r="31" spans="1:18" s="51" customFormat="1" ht="15" customHeight="1" x14ac:dyDescent="0.25">
      <c r="A31" s="46">
        <v>25</v>
      </c>
      <c r="B31" s="31" t="s">
        <v>33</v>
      </c>
      <c r="C31" s="43">
        <v>50</v>
      </c>
      <c r="D31" s="41">
        <v>49</v>
      </c>
      <c r="E31" s="41">
        <v>55</v>
      </c>
      <c r="F31" s="41"/>
      <c r="G31" s="41"/>
      <c r="H31" s="41"/>
      <c r="I31" s="41"/>
      <c r="J31" s="41"/>
      <c r="K31" s="41"/>
      <c r="L31" s="41"/>
      <c r="M31" s="41"/>
      <c r="N31" s="32"/>
      <c r="O31" s="44">
        <f t="shared" si="0"/>
        <v>154</v>
      </c>
      <c r="P31" s="53">
        <f>O31/61</f>
        <v>2.5245901639344264</v>
      </c>
      <c r="Q31" s="50">
        <v>4</v>
      </c>
      <c r="R31" s="50">
        <v>0</v>
      </c>
    </row>
    <row r="32" spans="1:18" ht="17.25" customHeight="1" thickBot="1" x14ac:dyDescent="0.3">
      <c r="A32" s="56" t="s">
        <v>13</v>
      </c>
      <c r="B32" s="57"/>
      <c r="C32" s="33">
        <f t="shared" ref="C32:O32" si="2">SUM(C7:C31)</f>
        <v>9907</v>
      </c>
      <c r="D32" s="33">
        <f t="shared" si="2"/>
        <v>9554</v>
      </c>
      <c r="E32" s="33">
        <f t="shared" si="2"/>
        <v>9826</v>
      </c>
      <c r="F32" s="33">
        <f t="shared" si="2"/>
        <v>0</v>
      </c>
      <c r="G32" s="33">
        <f t="shared" si="2"/>
        <v>0</v>
      </c>
      <c r="H32" s="33">
        <f t="shared" si="2"/>
        <v>0</v>
      </c>
      <c r="I32" s="33">
        <f t="shared" si="2"/>
        <v>0</v>
      </c>
      <c r="J32" s="33">
        <f t="shared" si="2"/>
        <v>0</v>
      </c>
      <c r="K32" s="33">
        <f t="shared" si="2"/>
        <v>0</v>
      </c>
      <c r="L32" s="33">
        <f t="shared" si="2"/>
        <v>0</v>
      </c>
      <c r="M32" s="33">
        <f t="shared" si="2"/>
        <v>0</v>
      </c>
      <c r="N32" s="33">
        <f t="shared" si="2"/>
        <v>0</v>
      </c>
      <c r="O32" s="33">
        <f t="shared" si="2"/>
        <v>29287</v>
      </c>
      <c r="P32" s="34">
        <f>O32/61</f>
        <v>480.11475409836066</v>
      </c>
      <c r="Q32" s="34">
        <f>SUM(Q7:Q31)</f>
        <v>245</v>
      </c>
      <c r="R32" s="34">
        <f>SUM(R7:R31)</f>
        <v>50</v>
      </c>
    </row>
    <row r="33" spans="1:16" x14ac:dyDescent="0.25">
      <c r="A33" s="2"/>
      <c r="B33" s="4"/>
      <c r="L33" s="58" t="s">
        <v>15</v>
      </c>
      <c r="M33" s="58"/>
      <c r="N33" s="58"/>
      <c r="O33" s="58"/>
      <c r="P33" s="23">
        <f>P32</f>
        <v>480.11475409836066</v>
      </c>
    </row>
    <row r="34" spans="1:16" ht="15" thickBot="1" x14ac:dyDescent="0.3">
      <c r="B34" s="9"/>
      <c r="L34" s="59" t="s">
        <v>16</v>
      </c>
      <c r="M34" s="59"/>
      <c r="N34" s="59"/>
      <c r="O34" s="59"/>
      <c r="P34" s="24">
        <f>P33/8</f>
        <v>60.014344262295083</v>
      </c>
    </row>
    <row r="35" spans="1:16" ht="14.4" x14ac:dyDescent="0.25">
      <c r="A35" s="42" t="s">
        <v>43</v>
      </c>
      <c r="B35" s="9"/>
      <c r="K35" s="19"/>
      <c r="L35" s="20"/>
      <c r="M35" s="20"/>
      <c r="N35" s="20"/>
      <c r="O35" s="20"/>
      <c r="P35" s="21"/>
    </row>
    <row r="36" spans="1:16" ht="14.4" x14ac:dyDescent="0.25">
      <c r="A36" s="42" t="s">
        <v>44</v>
      </c>
      <c r="B36" s="9"/>
    </row>
    <row r="52" spans="1:17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1"/>
      <c r="L52" s="11"/>
      <c r="M52" s="11"/>
      <c r="N52" s="11"/>
      <c r="O52" s="11"/>
      <c r="P52" s="10"/>
    </row>
    <row r="53" spans="1:17" x14ac:dyDescent="0.25">
      <c r="A53" s="12"/>
      <c r="C53" s="13"/>
      <c r="D53" s="10"/>
      <c r="E53" s="10"/>
      <c r="F53" s="10"/>
      <c r="G53" s="10"/>
      <c r="H53" s="10"/>
      <c r="I53" s="10"/>
      <c r="J53" s="10"/>
      <c r="K53" s="11"/>
      <c r="L53" s="11"/>
      <c r="M53" s="11"/>
      <c r="N53" s="11"/>
      <c r="O53" s="11"/>
      <c r="P53" s="10"/>
      <c r="Q53" s="14"/>
    </row>
    <row r="54" spans="1:17" ht="12.75" customHeight="1" x14ac:dyDescent="0.25">
      <c r="A54" s="1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5"/>
    </row>
    <row r="55" spans="1:17" x14ac:dyDescent="0.25">
      <c r="A55" s="16"/>
      <c r="B55" s="16"/>
      <c r="C55" s="10"/>
      <c r="D55" s="10"/>
      <c r="E55" s="10"/>
      <c r="F55" s="10"/>
      <c r="G55" s="10"/>
      <c r="H55" s="10"/>
      <c r="I55" s="10"/>
      <c r="J55" s="10"/>
      <c r="K55" s="11"/>
      <c r="L55" s="11"/>
      <c r="M55" s="11"/>
      <c r="N55" s="11"/>
      <c r="O55" s="11"/>
      <c r="P55" s="10"/>
    </row>
    <row r="56" spans="1:17" x14ac:dyDescent="0.25">
      <c r="A56" s="17"/>
      <c r="B56" s="16"/>
      <c r="C56" s="10"/>
      <c r="D56" s="10"/>
      <c r="E56" s="10"/>
      <c r="F56" s="10"/>
      <c r="G56" s="10"/>
      <c r="H56" s="10"/>
      <c r="I56" s="10"/>
      <c r="J56" s="10"/>
      <c r="K56" s="11"/>
      <c r="L56" s="11"/>
      <c r="M56" s="11"/>
      <c r="N56" s="11"/>
      <c r="O56" s="11"/>
      <c r="P56" s="10"/>
    </row>
    <row r="61" spans="1:17" x14ac:dyDescent="0.25">
      <c r="A61" s="42" t="s">
        <v>43</v>
      </c>
      <c r="B61" s="2"/>
    </row>
    <row r="62" spans="1:17" x14ac:dyDescent="0.25">
      <c r="A62" s="42" t="s">
        <v>44</v>
      </c>
      <c r="B62" s="2"/>
    </row>
  </sheetData>
  <mergeCells count="5">
    <mergeCell ref="A4:Q4"/>
    <mergeCell ref="A32:B32"/>
    <mergeCell ref="L33:O33"/>
    <mergeCell ref="L34:O34"/>
    <mergeCell ref="A3:R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2.7</vt:lpstr>
      <vt:lpstr>'2.7'!Área_de_impresión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2017-12-14T21:57:22Z</cp:lastPrinted>
  <dcterms:created xsi:type="dcterms:W3CDTF">2011-02-10T16:18:34Z</dcterms:created>
  <dcterms:modified xsi:type="dcterms:W3CDTF">2018-04-11T22:57:03Z</dcterms:modified>
</cp:coreProperties>
</file>