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Acoso Virtu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'Acoso Virtual'!$A$1:$S$171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5" i="1" l="1"/>
  <c r="I154" i="1"/>
  <c r="D153" i="1"/>
  <c r="J152" i="1"/>
  <c r="D152" i="1"/>
  <c r="J151" i="1"/>
  <c r="F145" i="1"/>
  <c r="E145" i="1"/>
  <c r="D145" i="1"/>
  <c r="C145" i="1"/>
  <c r="G144" i="1"/>
  <c r="G143" i="1"/>
  <c r="G142" i="1"/>
  <c r="G141" i="1"/>
  <c r="G140" i="1"/>
  <c r="N139" i="1"/>
  <c r="D151" i="1" s="1"/>
  <c r="G139" i="1"/>
  <c r="P138" i="1"/>
  <c r="G138" i="1"/>
  <c r="P137" i="1"/>
  <c r="G137" i="1"/>
  <c r="G136" i="1"/>
  <c r="P135" i="1"/>
  <c r="G135" i="1"/>
  <c r="P134" i="1"/>
  <c r="G134" i="1"/>
  <c r="G133" i="1"/>
  <c r="G145" i="1" s="1"/>
  <c r="D127" i="1"/>
  <c r="E127" i="1" s="1"/>
  <c r="E126" i="1"/>
  <c r="E125" i="1"/>
  <c r="E124" i="1"/>
  <c r="E123" i="1"/>
  <c r="E122" i="1"/>
  <c r="E121" i="1"/>
  <c r="E119" i="1"/>
  <c r="E118" i="1"/>
  <c r="E117" i="1"/>
  <c r="E116" i="1"/>
  <c r="E115" i="1"/>
  <c r="E114" i="1"/>
  <c r="E113" i="1"/>
  <c r="E111" i="1"/>
  <c r="E110" i="1"/>
  <c r="E109" i="1"/>
  <c r="E108" i="1"/>
  <c r="E107" i="1"/>
  <c r="E106" i="1"/>
  <c r="E105" i="1"/>
  <c r="E103" i="1"/>
  <c r="E102" i="1"/>
  <c r="E101" i="1"/>
  <c r="G96" i="1"/>
  <c r="E96" i="1"/>
  <c r="D96" i="1"/>
  <c r="C96" i="1"/>
  <c r="C97" i="1" s="1"/>
  <c r="H95" i="1"/>
  <c r="H94" i="1"/>
  <c r="H93" i="1"/>
  <c r="H92" i="1"/>
  <c r="H91" i="1"/>
  <c r="H90" i="1"/>
  <c r="H89" i="1"/>
  <c r="H88" i="1"/>
  <c r="H87" i="1"/>
  <c r="H86" i="1"/>
  <c r="H85" i="1"/>
  <c r="H84" i="1"/>
  <c r="H96" i="1" s="1"/>
  <c r="H79" i="1"/>
  <c r="F79" i="1"/>
  <c r="E79" i="1"/>
  <c r="D79" i="1"/>
  <c r="C79" i="1"/>
  <c r="I78" i="1"/>
  <c r="I77" i="1"/>
  <c r="I76" i="1"/>
  <c r="I75" i="1"/>
  <c r="I74" i="1"/>
  <c r="I73" i="1"/>
  <c r="I72" i="1"/>
  <c r="I71" i="1"/>
  <c r="I70" i="1"/>
  <c r="P69" i="1"/>
  <c r="N69" i="1"/>
  <c r="I69" i="1"/>
  <c r="P68" i="1"/>
  <c r="I68" i="1"/>
  <c r="P67" i="1"/>
  <c r="I67" i="1"/>
  <c r="I79" i="1" s="1"/>
  <c r="P66" i="1"/>
  <c r="E62" i="1"/>
  <c r="E63" i="1" s="1"/>
  <c r="D62" i="1"/>
  <c r="C62" i="1"/>
  <c r="P61" i="1"/>
  <c r="N61" i="1"/>
  <c r="F61" i="1"/>
  <c r="P60" i="1"/>
  <c r="F60" i="1"/>
  <c r="P59" i="1"/>
  <c r="F59" i="1"/>
  <c r="P58" i="1"/>
  <c r="F58" i="1"/>
  <c r="P57" i="1"/>
  <c r="F57" i="1"/>
  <c r="P56" i="1"/>
  <c r="F56" i="1"/>
  <c r="P55" i="1"/>
  <c r="F55" i="1"/>
  <c r="P54" i="1"/>
  <c r="F54" i="1"/>
  <c r="P53" i="1"/>
  <c r="F53" i="1"/>
  <c r="P52" i="1"/>
  <c r="F52" i="1"/>
  <c r="P51" i="1"/>
  <c r="F51" i="1"/>
  <c r="P50" i="1"/>
  <c r="F50" i="1"/>
  <c r="F62" i="1" s="1"/>
  <c r="F63" i="1" s="1"/>
  <c r="O43" i="1"/>
  <c r="P40" i="1" s="1"/>
  <c r="P43" i="1" s="1"/>
  <c r="D43" i="1"/>
  <c r="E40" i="1" s="1"/>
  <c r="P42" i="1"/>
  <c r="E42" i="1"/>
  <c r="P41" i="1"/>
  <c r="E41" i="1"/>
  <c r="E38" i="1"/>
  <c r="E37" i="1"/>
  <c r="O36" i="1"/>
  <c r="P35" i="1" s="1"/>
  <c r="E36" i="1"/>
  <c r="E34" i="1"/>
  <c r="E33" i="1"/>
  <c r="I28" i="1"/>
  <c r="J25" i="1" s="1"/>
  <c r="D27" i="1"/>
  <c r="C27" i="1"/>
  <c r="J26" i="1"/>
  <c r="E26" i="1"/>
  <c r="E25" i="1"/>
  <c r="E24" i="1"/>
  <c r="E23" i="1"/>
  <c r="J22" i="1"/>
  <c r="E22" i="1"/>
  <c r="E21" i="1"/>
  <c r="E20" i="1"/>
  <c r="E19" i="1"/>
  <c r="J18" i="1"/>
  <c r="E18" i="1"/>
  <c r="E17" i="1"/>
  <c r="E16" i="1"/>
  <c r="E15" i="1"/>
  <c r="I80" i="1" l="1"/>
  <c r="H80" i="1"/>
  <c r="F80" i="1"/>
  <c r="E80" i="1"/>
  <c r="D80" i="1"/>
  <c r="C80" i="1"/>
  <c r="C63" i="1"/>
  <c r="D63" i="1"/>
  <c r="H97" i="1"/>
  <c r="G97" i="1"/>
  <c r="E97" i="1"/>
  <c r="D97" i="1"/>
  <c r="G146" i="1"/>
  <c r="F146" i="1"/>
  <c r="E146" i="1"/>
  <c r="D146" i="1"/>
  <c r="C146" i="1"/>
  <c r="J28" i="1"/>
  <c r="J15" i="1"/>
  <c r="J19" i="1"/>
  <c r="J23" i="1"/>
  <c r="P36" i="1"/>
  <c r="E27" i="1"/>
  <c r="E28" i="1" s="1"/>
  <c r="P33" i="1"/>
  <c r="J16" i="1"/>
  <c r="J20" i="1"/>
  <c r="J24" i="1"/>
  <c r="J27" i="1"/>
  <c r="J153" i="1"/>
  <c r="P34" i="1"/>
  <c r="E39" i="1"/>
  <c r="E43" i="1"/>
  <c r="D150" i="1"/>
  <c r="D154" i="1"/>
  <c r="J17" i="1"/>
  <c r="J21" i="1"/>
  <c r="E35" i="1"/>
  <c r="P136" i="1"/>
  <c r="P139" i="1" s="1"/>
  <c r="J150" i="1"/>
  <c r="J154" i="1" s="1"/>
  <c r="E104" i="1"/>
  <c r="E112" i="1"/>
  <c r="E120" i="1"/>
  <c r="D28" i="1" l="1"/>
  <c r="C28" i="1"/>
  <c r="D155" i="1"/>
</calcChain>
</file>

<file path=xl/sharedStrings.xml><?xml version="1.0" encoding="utf-8"?>
<sst xmlns="http://schemas.openxmlformats.org/spreadsheetml/2006/main" count="248" uniqueCount="137">
  <si>
    <t>RESUMEN ESTADÍSTICO DE ALERTAS CONTRA EL ACOSO VIRTUAL</t>
  </si>
  <si>
    <t>Periodo: 16 Feb. - 31 Mar. 2018</t>
  </si>
  <si>
    <t>El Acoso virtual es la acción o conducta realizada por una persona o grupo de personas para amenazar, avergonzar, intimidar o criticar, con o sin connotación sexual, a través de medios de comunicación digital a una persona, quien rechaza estas acciones por considerar que afectan o vulneran sus derechos.</t>
  </si>
  <si>
    <t>SECCIÓN I: MANIFESTACIONES, MODALIDAD Y FRECUENCIA DEL ACOSO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</si>
  <si>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Condición de la persona que reporta</t>
    </r>
  </si>
  <si>
    <r>
      <rPr>
        <b/>
        <sz val="11"/>
        <color theme="1"/>
        <rFont val="Calibri"/>
        <family val="2"/>
        <scheme val="minor"/>
      </rPr>
      <t>Cuadro N°2</t>
    </r>
    <r>
      <rPr>
        <sz val="11"/>
        <color theme="1"/>
        <rFont val="Calibri"/>
        <family val="2"/>
        <scheme val="minor"/>
      </rPr>
      <t>: Medios de comunicación digital a través del cual se acosa</t>
    </r>
  </si>
  <si>
    <t xml:space="preserve">Mes </t>
  </si>
  <si>
    <t>Víctima</t>
  </si>
  <si>
    <t>Informante</t>
  </si>
  <si>
    <t>Total</t>
  </si>
  <si>
    <t>Medios 1/</t>
  </si>
  <si>
    <t>N°</t>
  </si>
  <si>
    <t>%</t>
  </si>
  <si>
    <t>Enero</t>
  </si>
  <si>
    <t>Facebook</t>
  </si>
  <si>
    <t>Febrero</t>
  </si>
  <si>
    <t>YouTube</t>
  </si>
  <si>
    <t>Marzo</t>
  </si>
  <si>
    <t>Whatsapp</t>
  </si>
  <si>
    <t>Abril</t>
  </si>
  <si>
    <t>Twitter</t>
  </si>
  <si>
    <t>Mayo</t>
  </si>
  <si>
    <t>Mensajes de texto</t>
  </si>
  <si>
    <t>Junio</t>
  </si>
  <si>
    <t>Blog</t>
  </si>
  <si>
    <t>Julio</t>
  </si>
  <si>
    <t>Correo</t>
  </si>
  <si>
    <t>Agosto</t>
  </si>
  <si>
    <t>Instagram</t>
  </si>
  <si>
    <t>Septiembre</t>
  </si>
  <si>
    <t>Chat</t>
  </si>
  <si>
    <t>Octubre</t>
  </si>
  <si>
    <t>Foro</t>
  </si>
  <si>
    <t>Noviembre</t>
  </si>
  <si>
    <t xml:space="preserve">Paginas Web </t>
  </si>
  <si>
    <t>Diciembre</t>
  </si>
  <si>
    <t>Apps</t>
  </si>
  <si>
    <t>Otros</t>
  </si>
  <si>
    <t>1/ Respuesta múltiple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</si>
  <si>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Manifestaciones del Acoso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</si>
  <si>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Evidencia del acoso</t>
    </r>
  </si>
  <si>
    <t>Manifestación 1/</t>
  </si>
  <si>
    <t>Evidencia</t>
  </si>
  <si>
    <t>Insultos electrónicos</t>
  </si>
  <si>
    <t>Si</t>
  </si>
  <si>
    <t>Ciberpersecución</t>
  </si>
  <si>
    <t>No</t>
  </si>
  <si>
    <t>Ciberamenaza</t>
  </si>
  <si>
    <t>Sin dato</t>
  </si>
  <si>
    <t>Suplantación</t>
  </si>
  <si>
    <t>Hostigamiento</t>
  </si>
  <si>
    <t>Happy Slapping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</si>
  <si>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Adjunto el archivo</t>
    </r>
  </si>
  <si>
    <t>Stlalking</t>
  </si>
  <si>
    <t>Sextorción</t>
  </si>
  <si>
    <t>Ciberbullying</t>
  </si>
  <si>
    <t>Grooming</t>
  </si>
  <si>
    <t>SECCIÓN II: DATOS DE LA VICTIMA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</si>
  <si>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Sexo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</si>
  <si>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Grupo de edad de la victima</t>
    </r>
  </si>
  <si>
    <t>Mes</t>
  </si>
  <si>
    <t>Mujer</t>
  </si>
  <si>
    <t>Hombre</t>
  </si>
  <si>
    <t>Intersexual</t>
  </si>
  <si>
    <t>Grupo de edad</t>
  </si>
  <si>
    <t>0 - 5 años</t>
  </si>
  <si>
    <t>6 - 11 años</t>
  </si>
  <si>
    <t>12 - 17 años</t>
  </si>
  <si>
    <t>18 - 23 años</t>
  </si>
  <si>
    <t>24 - 29 años</t>
  </si>
  <si>
    <t>30 - 35 años</t>
  </si>
  <si>
    <t>36 - 41 años</t>
  </si>
  <si>
    <t>42 - 47 años</t>
  </si>
  <si>
    <t>48 - 53 años</t>
  </si>
  <si>
    <t>54 a más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</si>
  <si>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Acciones realizadas frente al acoso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</si>
  <si>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Orientación sexual de la victima</t>
    </r>
  </si>
  <si>
    <t>Acciones</t>
  </si>
  <si>
    <t>Lesbiana</t>
  </si>
  <si>
    <t>Gay</t>
  </si>
  <si>
    <t>Bisexual</t>
  </si>
  <si>
    <t>Heterosexual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</si>
  <si>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Identidad de género de la victima</t>
    </r>
  </si>
  <si>
    <t>Mujeres trans</t>
  </si>
  <si>
    <t>Hombres trans</t>
  </si>
  <si>
    <t>Cisgenero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</si>
  <si>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Número de registros de alertas por Departamentos</t>
    </r>
  </si>
  <si>
    <t>Departamento</t>
  </si>
  <si>
    <t>Amazonas</t>
  </si>
  <si>
    <t>Ancash</t>
  </si>
  <si>
    <t>Apurimac</t>
  </si>
  <si>
    <t>Arequipa</t>
  </si>
  <si>
    <t>Ayacucho</t>
  </si>
  <si>
    <t>Cajamarca</t>
  </si>
  <si>
    <t>Callao 1/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</si>
  <si>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</si>
  <si>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</si>
  <si>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</si>
  <si>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</si>
  <si>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</si>
  <si>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</si>
  <si>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</si>
  <si>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</si>
  <si>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</si>
  <si>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</si>
  <si>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</si>
  <si>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</si>
  <si>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</si>
  <si>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</si>
  <si>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</si>
  <si>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</si>
  <si>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</si>
  <si>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</si>
  <si>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</si>
  <si>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SECCIÓN III: PERFIL DE LA PERSONA QUE ACOSA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</si>
  <si>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Sexo del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</si>
  <si>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Vinculo relacional con la victima</t>
    </r>
  </si>
  <si>
    <t>Vinculo</t>
  </si>
  <si>
    <t>Conocido</t>
  </si>
  <si>
    <t>Familiar</t>
  </si>
  <si>
    <t>Pareja</t>
  </si>
  <si>
    <t>Desconocido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</si>
  <si>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Hace cuanto tiempo se realiza el acoso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</si>
  <si>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Con que frecuencia se realiza el acoso</t>
    </r>
  </si>
  <si>
    <t>Tiempo</t>
  </si>
  <si>
    <t>Frecuencia</t>
  </si>
  <si>
    <t>Años</t>
  </si>
  <si>
    <t>Diario</t>
  </si>
  <si>
    <t>Meses</t>
  </si>
  <si>
    <t>Semanal</t>
  </si>
  <si>
    <t>Semanas</t>
  </si>
  <si>
    <t>Mensual</t>
  </si>
  <si>
    <t>Dias</t>
  </si>
  <si>
    <t>Intermitente</t>
  </si>
  <si>
    <t>SECCIÓN IV: ACCIONES REALIZADAS FRENTE A LA ALERTA DEL ACOSO VIRTUAL</t>
  </si>
  <si>
    <t>Fuente: Registro de alerta contra el acoso virtual a las mujeres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</si>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</sst>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/>
    <xf numFmtId="9" fontId="0" fillId="0" borderId="0" xfId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9" fontId="8" fillId="6" borderId="0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9" fontId="2" fillId="5" borderId="1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left" vertical="center"/>
    </xf>
    <xf numFmtId="9" fontId="8" fillId="0" borderId="0" xfId="1" applyFont="1" applyFill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9" fontId="9" fillId="5" borderId="1" xfId="1" applyFont="1" applyFill="1" applyBorder="1" applyAlignment="1">
      <alignment horizontal="center" vertical="center"/>
    </xf>
    <xf numFmtId="0" fontId="11" fillId="0" borderId="0" xfId="0" applyFont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6" fillId="0" borderId="0" xfId="0" applyFont="1" applyBorder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9" fontId="9" fillId="5" borderId="1" xfId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/>
    <xf numFmtId="9" fontId="8" fillId="6" borderId="0" xfId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vertical="top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9" fontId="8" fillId="0" borderId="0" xfId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5" borderId="1" xfId="0" applyFont="1" applyFill="1" applyBorder="1" applyAlignment="1">
      <alignment horizontal="center" vertical="center"/>
    </xf>
    <xf numFmtId="9" fontId="8" fillId="6" borderId="0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9" fontId="6" fillId="0" borderId="0" xfId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2" fillId="0" borderId="0" xfId="0" applyFont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0" borderId="0" xfId="0" applyFont="1" applyFill="1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9" fontId="6" fillId="0" borderId="0" xfId="2" applyNumberFormat="1" applyFont="1" applyFill="1" applyBorder="1" applyAlignment="1">
      <alignment horizontal="center" vertical="center"/>
    </xf>
    <xf numFmtId="9" fontId="9" fillId="5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9" fontId="8" fillId="0" borderId="0" xfId="1" applyFont="1" applyFill="1" applyBorder="1" applyAlignment="1">
      <alignment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9" fontId="6" fillId="0" borderId="0" xfId="2" applyNumberFormat="1" applyFont="1" applyFill="1" applyBorder="1" applyAlignment="1">
      <alignment vertical="center"/>
    </xf>
    <xf numFmtId="9" fontId="9" fillId="0" borderId="0" xfId="0" applyNumberFormat="1" applyFont="1" applyFill="1" applyBorder="1" applyAlignment="1"/>
    <xf numFmtId="0" fontId="0" fillId="0" borderId="0" xfId="0" applyFill="1" applyBorder="1"/>
    <xf numFmtId="0" fontId="0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 la victima</a:t>
            </a:r>
          </a:p>
        </c:rich>
      </c:tx>
      <c:layout>
        <c:manualLayout>
          <c:xMode val="edge"/>
          <c:yMode val="edge"/>
          <c:x val="0.28664421786264815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36312890466157"/>
          <c:y val="0.24864929392366128"/>
          <c:w val="0.86291079812206595"/>
          <c:h val="0.70829491810495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4616096176087287"/>
                  <c:y val="-0.218455743879472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5573533068690041"/>
                  <c:y val="2.40188620490235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7061554297582036"/>
                  <c:y val="0.10659015080742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31906399024064"/>
                      <c:h val="0.21930512923172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Virtual'!$C$49:$E$49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'Acoso Virtual'!$C$63:$E$63</c:f>
              <c:numCache>
                <c:formatCode>0%</c:formatCode>
                <c:ptCount val="3"/>
                <c:pt idx="0">
                  <c:v>0.86274509803921573</c:v>
                </c:pt>
                <c:pt idx="1">
                  <c:v>0.13725490196078433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Orientación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sexual 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92160473259326"/>
          <c:y val="0.34789151356080489"/>
          <c:w val="0.75027854257638726"/>
          <c:h val="0.60756369309258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9139575259105979"/>
                  <c:y val="-5.08983967365525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963242901986917"/>
                  <c:y val="-2.95110099189408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359404684659408E-2"/>
                  <c:y val="-6.425660647840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104098346281329E-2"/>
                  <c:y val="-0.12338319155888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Virtual'!$C$66:$H$66</c:f>
              <c:strCache>
                <c:ptCount val="6"/>
                <c:pt idx="0">
                  <c:v>Lesbiana</c:v>
                </c:pt>
                <c:pt idx="1">
                  <c:v>Gay</c:v>
                </c:pt>
                <c:pt idx="2">
                  <c:v>Bisexual</c:v>
                </c:pt>
                <c:pt idx="3">
                  <c:v>Heterosexual</c:v>
                </c:pt>
                <c:pt idx="5">
                  <c:v>Sin dato</c:v>
                </c:pt>
              </c:strCache>
            </c:strRef>
          </c:cat>
          <c:val>
            <c:numRef>
              <c:f>'Acoso Virtual'!$C$80:$H$80</c:f>
              <c:numCache>
                <c:formatCode>0%</c:formatCode>
                <c:ptCount val="6"/>
                <c:pt idx="0">
                  <c:v>0</c:v>
                </c:pt>
                <c:pt idx="1">
                  <c:v>9.8039215686274508E-3</c:v>
                </c:pt>
                <c:pt idx="2">
                  <c:v>0</c:v>
                </c:pt>
                <c:pt idx="3">
                  <c:v>0.72549019607843135</c:v>
                </c:pt>
                <c:pt idx="5">
                  <c:v>0.26470588235294118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Identidad de género 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32406858531329863"/>
                  <c:y val="-5.35475234270414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424773161216473"/>
                  <c:y val="4.4604310422695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87333344338247E-2"/>
                  <c:y val="7.6656535270641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01738776363647E-2"/>
                  <c:y val="-8.4199987798816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Virtual'!$C$83:$G$83</c:f>
              <c:strCache>
                <c:ptCount val="5"/>
                <c:pt idx="0">
                  <c:v>Mujeres trans</c:v>
                </c:pt>
                <c:pt idx="1">
                  <c:v>Hombres trans</c:v>
                </c:pt>
                <c:pt idx="2">
                  <c:v>Cisgenero</c:v>
                </c:pt>
                <c:pt idx="4">
                  <c:v>Sin dato</c:v>
                </c:pt>
              </c:strCache>
            </c:strRef>
          </c:cat>
          <c:val>
            <c:numRef>
              <c:f>'Acoso Virtual'!$C$97:$G$97</c:f>
              <c:numCache>
                <c:formatCode>0%</c:formatCode>
                <c:ptCount val="5"/>
                <c:pt idx="0">
                  <c:v>3.9215686274509803E-2</c:v>
                </c:pt>
                <c:pt idx="1">
                  <c:v>0</c:v>
                </c:pt>
                <c:pt idx="2">
                  <c:v>0.17647058823529413</c:v>
                </c:pt>
                <c:pt idx="4">
                  <c:v>0.78431372549019607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Medios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comunicación digital - Acoso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Virtual'!$H$15:$H$27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4F4F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B9B9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Virtual'!$I$15:$I$27</c:f>
              <c:numCache>
                <c:formatCode>General</c:formatCode>
                <c:ptCount val="13"/>
                <c:pt idx="0">
                  <c:v>70</c:v>
                </c:pt>
                <c:pt idx="1">
                  <c:v>4</c:v>
                </c:pt>
                <c:pt idx="2">
                  <c:v>36</c:v>
                </c:pt>
                <c:pt idx="3">
                  <c:v>2</c:v>
                </c:pt>
                <c:pt idx="4">
                  <c:v>42</c:v>
                </c:pt>
                <c:pt idx="5">
                  <c:v>2</c:v>
                </c:pt>
                <c:pt idx="6">
                  <c:v>17</c:v>
                </c:pt>
                <c:pt idx="7">
                  <c:v>9</c:v>
                </c:pt>
                <c:pt idx="8">
                  <c:v>20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622785160"/>
        <c:axId val="622785552"/>
      </c:barChart>
      <c:catAx>
        <c:axId val="622785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2785552"/>
        <c:crosses val="autoZero"/>
        <c:auto val="1"/>
        <c:lblAlgn val="ctr"/>
        <c:lblOffset val="100"/>
        <c:noMultiLvlLbl val="0"/>
      </c:catAx>
      <c:valAx>
        <c:axId val="622785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2785160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Manifestaciones de a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690235690235689"/>
          <c:y val="0.14977973568281938"/>
          <c:w val="0.67965269492828551"/>
          <c:h val="0.794768153980752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B9B9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Virtual'!$B$33:$B$42</c:f>
              <c:strCache>
                <c:ptCount val="10"/>
                <c:pt idx="0">
                  <c:v>Insultos electrónicos</c:v>
                </c:pt>
                <c:pt idx="1">
                  <c:v>Ciberpersecución</c:v>
                </c:pt>
                <c:pt idx="2">
                  <c:v>Ciberamenaza</c:v>
                </c:pt>
                <c:pt idx="3">
                  <c:v>Suplantación</c:v>
                </c:pt>
                <c:pt idx="4">
                  <c:v>Hostigamiento</c:v>
                </c:pt>
                <c:pt idx="5">
                  <c:v>Happy Slapping</c:v>
                </c:pt>
                <c:pt idx="6">
                  <c:v>Stlalking</c:v>
                </c:pt>
                <c:pt idx="7">
                  <c:v>Sextorción</c:v>
                </c:pt>
                <c:pt idx="8">
                  <c:v>Ciberbullying</c:v>
                </c:pt>
                <c:pt idx="9">
                  <c:v>Grooming</c:v>
                </c:pt>
              </c:strCache>
            </c:strRef>
          </c:cat>
          <c:val>
            <c:numRef>
              <c:f>'Acoso Virtual'!$D$33:$D$42</c:f>
              <c:numCache>
                <c:formatCode>General</c:formatCode>
                <c:ptCount val="10"/>
                <c:pt idx="0">
                  <c:v>60</c:v>
                </c:pt>
                <c:pt idx="1">
                  <c:v>37</c:v>
                </c:pt>
                <c:pt idx="2">
                  <c:v>43</c:v>
                </c:pt>
                <c:pt idx="3">
                  <c:v>0</c:v>
                </c:pt>
                <c:pt idx="4">
                  <c:v>85</c:v>
                </c:pt>
                <c:pt idx="5">
                  <c:v>2</c:v>
                </c:pt>
                <c:pt idx="6">
                  <c:v>29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622786336"/>
        <c:axId val="622786728"/>
      </c:barChart>
      <c:catAx>
        <c:axId val="622786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2786728"/>
        <c:crosses val="autoZero"/>
        <c:auto val="1"/>
        <c:lblAlgn val="ctr"/>
        <c:lblOffset val="100"/>
        <c:noMultiLvlLbl val="0"/>
      </c:catAx>
      <c:valAx>
        <c:axId val="622786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278633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del agresor</a:t>
            </a:r>
          </a:p>
        </c:rich>
      </c:tx>
      <c:layout>
        <c:manualLayout>
          <c:xMode val="edge"/>
          <c:yMode val="edge"/>
          <c:x val="0.31655875784331311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901698937243058E-2"/>
          <c:y val="0.31644586799531416"/>
          <c:w val="0.82444909632179031"/>
          <c:h val="0.678163026231890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3696451206827917"/>
                  <c:y val="8.290997523614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016527026222165"/>
                  <c:y val="-0.23751412429378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376074559551303"/>
                  <c:y val="0.19119118584753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04281413379571"/>
                      <c:h val="0.239171374764595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820517134570678"/>
                  <c:y val="5.273069679849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37613344644103"/>
                      <c:h val="0.271186440677966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Virtual'!$C$132:$F$132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Sin dato</c:v>
                </c:pt>
              </c:strCache>
            </c:strRef>
          </c:cat>
          <c:val>
            <c:numRef>
              <c:f>'Acoso Virtual'!$C$146:$F$146</c:f>
              <c:numCache>
                <c:formatCode>0%</c:formatCode>
                <c:ptCount val="4"/>
                <c:pt idx="0">
                  <c:v>0.21100917431192662</c:v>
                </c:pt>
                <c:pt idx="1">
                  <c:v>0.74311926605504586</c:v>
                </c:pt>
                <c:pt idx="2">
                  <c:v>0</c:v>
                </c:pt>
                <c:pt idx="3">
                  <c:v>4.5871559633027525E-2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Frecuencia del acoso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5562535020202"/>
          <c:y val="0.24705882352941178"/>
          <c:w val="0.76949718363856201"/>
          <c:h val="0.7485245087607291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Virtual'!$H$150:$H$153</c:f>
              <c:strCache>
                <c:ptCount val="4"/>
                <c:pt idx="0">
                  <c:v>Diario</c:v>
                </c:pt>
                <c:pt idx="1">
                  <c:v>Semanal</c:v>
                </c:pt>
                <c:pt idx="2">
                  <c:v>Mensual</c:v>
                </c:pt>
                <c:pt idx="3">
                  <c:v>Intermitente</c:v>
                </c:pt>
              </c:strCache>
            </c:strRef>
          </c:cat>
          <c:val>
            <c:numRef>
              <c:f>'Acoso Virtual'!$I$150:$I$153</c:f>
              <c:numCache>
                <c:formatCode>General</c:formatCode>
                <c:ptCount val="4"/>
                <c:pt idx="0">
                  <c:v>44</c:v>
                </c:pt>
                <c:pt idx="1">
                  <c:v>23</c:v>
                </c:pt>
                <c:pt idx="2">
                  <c:v>5</c:v>
                </c:pt>
                <c:pt idx="3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2787904"/>
        <c:axId val="515337576"/>
        <c:axId val="0"/>
      </c:bar3DChart>
      <c:catAx>
        <c:axId val="62278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5337576"/>
        <c:crosses val="autoZero"/>
        <c:auto val="1"/>
        <c:lblAlgn val="ctr"/>
        <c:lblOffset val="100"/>
        <c:noMultiLvlLbl val="0"/>
      </c:catAx>
      <c:valAx>
        <c:axId val="515337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2278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66675</xdr:colOff>
      <xdr:row>3</xdr:row>
      <xdr:rowOff>800</xdr:rowOff>
    </xdr:to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4639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123824</xdr:colOff>
      <xdr:row>0</xdr:row>
      <xdr:rowOff>142876</xdr:rowOff>
    </xdr:from>
    <xdr:to>
      <xdr:col>15</xdr:col>
      <xdr:colOff>361950</xdr:colOff>
      <xdr:row>2</xdr:row>
      <xdr:rowOff>57151</xdr:rowOff>
    </xdr:to>
    <xdr:sp macro="" textlink="">
      <xdr:nvSpPr>
        <xdr:cNvPr id="3" name="Rectángulo 2"/>
        <xdr:cNvSpPr/>
      </xdr:nvSpPr>
      <xdr:spPr>
        <a:xfrm>
          <a:off x="2920364" y="142876"/>
          <a:ext cx="6250306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114301</xdr:colOff>
      <xdr:row>47</xdr:row>
      <xdr:rowOff>57150</xdr:rowOff>
    </xdr:from>
    <xdr:to>
      <xdr:col>10</xdr:col>
      <xdr:colOff>542925</xdr:colOff>
      <xdr:row>56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56</xdr:row>
      <xdr:rowOff>85725</xdr:rowOff>
    </xdr:from>
    <xdr:to>
      <xdr:col>10</xdr:col>
      <xdr:colOff>590550</xdr:colOff>
      <xdr:row>64</xdr:row>
      <xdr:rowOff>76199</xdr:rowOff>
    </xdr:to>
    <xdr:sp macro="" textlink="">
      <xdr:nvSpPr>
        <xdr:cNvPr id="5" name="Rectángulo redondeado 4"/>
        <xdr:cNvSpPr/>
      </xdr:nvSpPr>
      <xdr:spPr>
        <a:xfrm>
          <a:off x="3356610" y="10136505"/>
          <a:ext cx="3108960" cy="1483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66675</xdr:colOff>
      <xdr:row>69</xdr:row>
      <xdr:rowOff>57150</xdr:rowOff>
    </xdr:from>
    <xdr:to>
      <xdr:col>15</xdr:col>
      <xdr:colOff>495300</xdr:colOff>
      <xdr:row>79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82</xdr:row>
      <xdr:rowOff>57151</xdr:rowOff>
    </xdr:from>
    <xdr:to>
      <xdr:col>15</xdr:col>
      <xdr:colOff>542925</xdr:colOff>
      <xdr:row>92</xdr:row>
      <xdr:rowOff>133350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123825</xdr:colOff>
      <xdr:row>13</xdr:row>
      <xdr:rowOff>38100</xdr:rowOff>
    </xdr:from>
    <xdr:to>
      <xdr:col>18</xdr:col>
      <xdr:colOff>0</xdr:colOff>
      <xdr:row>28</xdr:row>
      <xdr:rowOff>19050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30</xdr:row>
      <xdr:rowOff>85725</xdr:rowOff>
    </xdr:from>
    <xdr:to>
      <xdr:col>11</xdr:col>
      <xdr:colOff>180975</xdr:colOff>
      <xdr:row>43</xdr:row>
      <xdr:rowOff>123825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38102</xdr:colOff>
      <xdr:row>132</xdr:row>
      <xdr:rowOff>152400</xdr:rowOff>
    </xdr:from>
    <xdr:to>
      <xdr:col>11</xdr:col>
      <xdr:colOff>352426</xdr:colOff>
      <xdr:row>142</xdr:row>
      <xdr:rowOff>104775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209550</xdr:colOff>
      <xdr:row>93</xdr:row>
      <xdr:rowOff>47625</xdr:rowOff>
    </xdr:from>
    <xdr:to>
      <xdr:col>15</xdr:col>
      <xdr:colOff>571500</xdr:colOff>
      <xdr:row>95</xdr:row>
      <xdr:rowOff>28575</xdr:rowOff>
    </xdr:to>
    <xdr:sp macro="" textlink="">
      <xdr:nvSpPr>
        <xdr:cNvPr id="11" name="Rectángulo redondeado 10"/>
        <xdr:cNvSpPr/>
      </xdr:nvSpPr>
      <xdr:spPr>
        <a:xfrm>
          <a:off x="4705350" y="16903065"/>
          <a:ext cx="4674870" cy="316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Cisgene</a:t>
          </a:r>
          <a:r>
            <a:rPr lang="es-PE" sz="800" b="1" i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ro: </a:t>
          </a:r>
          <a:r>
            <a:rPr lang="es-PE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el término que se utiliza para referirse a aquella persona cuya identidad de género coincide con el sexo con el que nacio. </a:t>
          </a:r>
          <a:endParaRPr lang="es-PE" sz="800" b="0">
            <a:solidFill>
              <a:schemeClr val="tx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85725</xdr:colOff>
      <xdr:row>147</xdr:row>
      <xdr:rowOff>161925</xdr:rowOff>
    </xdr:from>
    <xdr:to>
      <xdr:col>17</xdr:col>
      <xdr:colOff>47625</xdr:colOff>
      <xdr:row>155</xdr:row>
      <xdr:rowOff>28575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295276</xdr:colOff>
      <xdr:row>157</xdr:row>
      <xdr:rowOff>152400</xdr:rowOff>
    </xdr:from>
    <xdr:to>
      <xdr:col>12</xdr:col>
      <xdr:colOff>209550</xdr:colOff>
      <xdr:row>158</xdr:row>
      <xdr:rowOff>152400</xdr:rowOff>
    </xdr:to>
    <xdr:sp macro="" textlink="">
      <xdr:nvSpPr>
        <xdr:cNvPr id="13" name="Rectángulo 12"/>
        <xdr:cNvSpPr/>
      </xdr:nvSpPr>
      <xdr:spPr>
        <a:xfrm>
          <a:off x="1102996" y="27371040"/>
          <a:ext cx="6360794" cy="175260"/>
        </a:xfrm>
        <a:prstGeom prst="rect">
          <a:avLst/>
        </a:prstGeom>
        <a:solidFill>
          <a:srgbClr val="30549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rIns="0" rtlCol="0" anchor="ctr"/>
        <a:lstStyle/>
        <a:p>
          <a:pPr algn="ctr"/>
          <a:r>
            <a:rPr lang="es-PE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  T  A  P  A</a:t>
          </a:r>
        </a:p>
      </xdr:txBody>
    </xdr:sp>
    <xdr:clientData/>
  </xdr:twoCellAnchor>
  <xdr:twoCellAnchor>
    <xdr:from>
      <xdr:col>2</xdr:col>
      <xdr:colOff>200025</xdr:colOff>
      <xdr:row>159</xdr:row>
      <xdr:rowOff>57150</xdr:rowOff>
    </xdr:from>
    <xdr:to>
      <xdr:col>5</xdr:col>
      <xdr:colOff>342900</xdr:colOff>
      <xdr:row>166</xdr:row>
      <xdr:rowOff>85725</xdr:rowOff>
    </xdr:to>
    <xdr:grpSp>
      <xdr:nvGrpSpPr>
        <xdr:cNvPr id="14" name="Grupo 13"/>
        <xdr:cNvGrpSpPr/>
      </xdr:nvGrpSpPr>
      <xdr:grpSpPr>
        <a:xfrm>
          <a:off x="1007745" y="27626310"/>
          <a:ext cx="2131695" cy="1278255"/>
          <a:chOff x="990600" y="27917775"/>
          <a:chExt cx="2076450" cy="1323975"/>
        </a:xfrm>
      </xdr:grpSpPr>
      <xdr:sp macro="" textlink="">
        <xdr:nvSpPr>
          <xdr:cNvPr id="15" name="Rectángulo 14"/>
          <xdr:cNvSpPr/>
        </xdr:nvSpPr>
        <xdr:spPr>
          <a:xfrm>
            <a:off x="990600" y="28079700"/>
            <a:ext cx="2076450" cy="116205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16" name="Grupo 15"/>
          <xdr:cNvGrpSpPr/>
        </xdr:nvGrpSpPr>
        <xdr:grpSpPr>
          <a:xfrm>
            <a:off x="1495425" y="27917775"/>
            <a:ext cx="1005161" cy="264640"/>
            <a:chOff x="-159619" y="495077"/>
            <a:chExt cx="1005161" cy="264640"/>
          </a:xfrm>
        </xdr:grpSpPr>
        <xdr:sp macro="" textlink="">
          <xdr:nvSpPr>
            <xdr:cNvPr id="33" name="Rectángulo redondeado 32"/>
            <xdr:cNvSpPr/>
          </xdr:nvSpPr>
          <xdr:spPr>
            <a:xfrm>
              <a:off x="-150094" y="495077"/>
              <a:ext cx="995636" cy="26464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4" name="Rectángulo 33"/>
            <xdr:cNvSpPr/>
          </xdr:nvSpPr>
          <xdr:spPr>
            <a:xfrm>
              <a:off x="-159619" y="502828"/>
              <a:ext cx="997410" cy="24913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Atendida 62,4%</a:t>
              </a:r>
            </a:p>
          </xdr:txBody>
        </xdr:sp>
      </xdr:grpSp>
      <xdr:grpSp>
        <xdr:nvGrpSpPr>
          <xdr:cNvPr id="17" name="Grupo 16"/>
          <xdr:cNvGrpSpPr/>
        </xdr:nvGrpSpPr>
        <xdr:grpSpPr>
          <a:xfrm>
            <a:off x="1057275" y="28279725"/>
            <a:ext cx="1542918" cy="256489"/>
            <a:chOff x="1244887" y="144579"/>
            <a:chExt cx="1542918" cy="256489"/>
          </a:xfrm>
        </xdr:grpSpPr>
        <xdr:sp macro="" textlink="">
          <xdr:nvSpPr>
            <xdr:cNvPr id="31" name="Rectángulo redondeado 30"/>
            <xdr:cNvSpPr/>
          </xdr:nvSpPr>
          <xdr:spPr>
            <a:xfrm>
              <a:off x="1244887" y="144579"/>
              <a:ext cx="1542918" cy="256489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2" name="Rectángulo 31"/>
            <xdr:cNvSpPr/>
          </xdr:nvSpPr>
          <xdr:spPr>
            <a:xfrm>
              <a:off x="1252399" y="152091"/>
              <a:ext cx="1527894" cy="2414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Archivados</a:t>
              </a:r>
            </a:p>
          </xdr:txBody>
        </xdr:sp>
      </xdr:grpSp>
      <xdr:grpSp>
        <xdr:nvGrpSpPr>
          <xdr:cNvPr id="18" name="Grupo 17"/>
          <xdr:cNvGrpSpPr/>
        </xdr:nvGrpSpPr>
        <xdr:grpSpPr>
          <a:xfrm>
            <a:off x="2657475" y="28279725"/>
            <a:ext cx="320564" cy="261006"/>
            <a:chOff x="3004250" y="142325"/>
            <a:chExt cx="320564" cy="261006"/>
          </a:xfrm>
          <a:solidFill>
            <a:schemeClr val="accent6"/>
          </a:solidFill>
        </xdr:grpSpPr>
        <xdr:sp macro="" textlink="">
          <xdr:nvSpPr>
            <xdr:cNvPr id="29" name="Rectángulo redondeado 28"/>
            <xdr:cNvSpPr/>
          </xdr:nvSpPr>
          <xdr:spPr>
            <a:xfrm>
              <a:off x="3004250" y="142325"/>
              <a:ext cx="320564" cy="261006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0" name="Rectángulo 29"/>
            <xdr:cNvSpPr/>
          </xdr:nvSpPr>
          <xdr:spPr>
            <a:xfrm>
              <a:off x="3011895" y="149970"/>
              <a:ext cx="305274" cy="24571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4</a:t>
              </a:r>
            </a:p>
          </xdr:txBody>
        </xdr:sp>
      </xdr:grpSp>
      <xdr:grpSp>
        <xdr:nvGrpSpPr>
          <xdr:cNvPr id="19" name="Grupo 18"/>
          <xdr:cNvGrpSpPr/>
        </xdr:nvGrpSpPr>
        <xdr:grpSpPr>
          <a:xfrm>
            <a:off x="1057275" y="28575000"/>
            <a:ext cx="1547620" cy="267945"/>
            <a:chOff x="1244887" y="475945"/>
            <a:chExt cx="1547620" cy="267945"/>
          </a:xfrm>
        </xdr:grpSpPr>
        <xdr:sp macro="" textlink="">
          <xdr:nvSpPr>
            <xdr:cNvPr id="27" name="Rectángulo redondeado 26"/>
            <xdr:cNvSpPr/>
          </xdr:nvSpPr>
          <xdr:spPr>
            <a:xfrm>
              <a:off x="1244887" y="475945"/>
              <a:ext cx="1547620" cy="267945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8" name="Rectángulo 27"/>
            <xdr:cNvSpPr/>
          </xdr:nvSpPr>
          <xdr:spPr>
            <a:xfrm>
              <a:off x="1252735" y="483793"/>
              <a:ext cx="1531924" cy="25224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Caso no califica para ofrecer servicio al CEM</a:t>
              </a:r>
            </a:p>
          </xdr:txBody>
        </xdr:sp>
      </xdr:grpSp>
      <xdr:sp macro="" textlink="">
        <xdr:nvSpPr>
          <xdr:cNvPr id="20" name="Rectángulo redondeado 19"/>
          <xdr:cNvSpPr/>
        </xdr:nvSpPr>
        <xdr:spPr>
          <a:xfrm>
            <a:off x="2667000" y="28575000"/>
            <a:ext cx="320564" cy="252500"/>
          </a:xfrm>
          <a:prstGeom prst="roundRect">
            <a:avLst>
              <a:gd name="adj" fmla="val 10000"/>
            </a:avLst>
          </a:prstGeom>
          <a:solidFill>
            <a:schemeClr val="accent6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lIns="36000" rIns="36000"/>
          <a:lstStyle/>
          <a:p>
            <a:pPr algn="ctr"/>
            <a:r>
              <a:rPr lang="es-PE" b="1">
                <a:solidFill>
                  <a:schemeClr val="tx1"/>
                </a:solidFill>
              </a:rPr>
              <a:t>32</a:t>
            </a:r>
          </a:p>
        </xdr:txBody>
      </xdr:sp>
      <xdr:grpSp>
        <xdr:nvGrpSpPr>
          <xdr:cNvPr id="21" name="Grupo 20"/>
          <xdr:cNvGrpSpPr/>
        </xdr:nvGrpSpPr>
        <xdr:grpSpPr>
          <a:xfrm>
            <a:off x="1066800" y="28879800"/>
            <a:ext cx="1518159" cy="291446"/>
            <a:chOff x="1244887" y="818768"/>
            <a:chExt cx="1518159" cy="291446"/>
          </a:xfrm>
        </xdr:grpSpPr>
        <xdr:sp macro="" textlink="">
          <xdr:nvSpPr>
            <xdr:cNvPr id="25" name="Rectángulo redondeado 24"/>
            <xdr:cNvSpPr/>
          </xdr:nvSpPr>
          <xdr:spPr>
            <a:xfrm>
              <a:off x="1244887" y="818768"/>
              <a:ext cx="1518159" cy="291446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6" name="Rectángulo 25"/>
            <xdr:cNvSpPr/>
          </xdr:nvSpPr>
          <xdr:spPr>
            <a:xfrm>
              <a:off x="1253423" y="827304"/>
              <a:ext cx="1501087" cy="27437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latin typeface="Arial" panose="020B0604020202020204" pitchFamily="34" charset="0"/>
                  <a:cs typeface="Arial" panose="020B0604020202020204" pitchFamily="34" charset="0"/>
                </a:rPr>
                <a:t>Se identifica violencia en el marco de la Ley N° 30364</a:t>
              </a:r>
            </a:p>
          </xdr:txBody>
        </xdr:sp>
      </xdr:grpSp>
      <xdr:grpSp>
        <xdr:nvGrpSpPr>
          <xdr:cNvPr id="22" name="Grupo 21"/>
          <xdr:cNvGrpSpPr/>
        </xdr:nvGrpSpPr>
        <xdr:grpSpPr>
          <a:xfrm>
            <a:off x="2667000" y="28908375"/>
            <a:ext cx="320564" cy="252500"/>
            <a:chOff x="3007255" y="838246"/>
            <a:chExt cx="320564" cy="252500"/>
          </a:xfrm>
        </xdr:grpSpPr>
        <xdr:sp macro="" textlink="">
          <xdr:nvSpPr>
            <xdr:cNvPr id="23" name="Rectángulo redondeado 22"/>
            <xdr:cNvSpPr/>
          </xdr:nvSpPr>
          <xdr:spPr>
            <a:xfrm>
              <a:off x="3007255" y="838246"/>
              <a:ext cx="320564" cy="25250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4" name="Rectángulo 23"/>
            <xdr:cNvSpPr/>
          </xdr:nvSpPr>
          <xdr:spPr>
            <a:xfrm>
              <a:off x="3014650" y="845641"/>
              <a:ext cx="305774" cy="23771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32</a:t>
              </a:r>
            </a:p>
          </xdr:txBody>
        </xdr:sp>
      </xdr:grpSp>
    </xdr:grpSp>
    <xdr:clientData/>
  </xdr:twoCellAnchor>
  <xdr:twoCellAnchor>
    <xdr:from>
      <xdr:col>6</xdr:col>
      <xdr:colOff>285750</xdr:colOff>
      <xdr:row>159</xdr:row>
      <xdr:rowOff>121553</xdr:rowOff>
    </xdr:from>
    <xdr:to>
      <xdr:col>9</xdr:col>
      <xdr:colOff>238125</xdr:colOff>
      <xdr:row>166</xdr:row>
      <xdr:rowOff>85725</xdr:rowOff>
    </xdr:to>
    <xdr:grpSp>
      <xdr:nvGrpSpPr>
        <xdr:cNvPr id="35" name="Grupo 34"/>
        <xdr:cNvGrpSpPr/>
      </xdr:nvGrpSpPr>
      <xdr:grpSpPr>
        <a:xfrm>
          <a:off x="3585210" y="27690713"/>
          <a:ext cx="1765935" cy="1213852"/>
          <a:chOff x="3495675" y="27982178"/>
          <a:chExt cx="1714500" cy="1259572"/>
        </a:xfrm>
      </xdr:grpSpPr>
      <xdr:sp macro="" textlink="">
        <xdr:nvSpPr>
          <xdr:cNvPr id="36" name="Rectángulo 35"/>
          <xdr:cNvSpPr/>
        </xdr:nvSpPr>
        <xdr:spPr>
          <a:xfrm>
            <a:off x="3495675" y="28079700"/>
            <a:ext cx="1714500" cy="1162050"/>
          </a:xfrm>
          <a:prstGeom prst="rect">
            <a:avLst/>
          </a:prstGeom>
          <a:noFill/>
          <a:ln w="28575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37" name="Grupo 36"/>
          <xdr:cNvGrpSpPr/>
        </xdr:nvGrpSpPr>
        <xdr:grpSpPr>
          <a:xfrm>
            <a:off x="3657599" y="27982178"/>
            <a:ext cx="1371601" cy="240397"/>
            <a:chOff x="-216950" y="127663"/>
            <a:chExt cx="1371601" cy="257260"/>
          </a:xfrm>
        </xdr:grpSpPr>
        <xdr:sp macro="" textlink="">
          <xdr:nvSpPr>
            <xdr:cNvPr id="44" name="Rectángulo redondeado 43"/>
            <xdr:cNvSpPr/>
          </xdr:nvSpPr>
          <xdr:spPr>
            <a:xfrm>
              <a:off x="-216950" y="130094"/>
              <a:ext cx="1371601" cy="254829"/>
            </a:xfrm>
            <a:prstGeom prst="roundRect">
              <a:avLst>
                <a:gd name="adj" fmla="val 10000"/>
              </a:avLst>
            </a:prstGeom>
            <a:solidFill>
              <a:schemeClr val="accent4"/>
            </a:solidFill>
            <a:ln>
              <a:solidFill>
                <a:schemeClr val="accent4"/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5" name="Rectángulo 44"/>
            <xdr:cNvSpPr/>
          </xdr:nvSpPr>
          <xdr:spPr>
            <a:xfrm>
              <a:off x="-169324" y="127663"/>
              <a:ext cx="1314450" cy="24949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En proceso 6,4%</a:t>
              </a:r>
            </a:p>
          </xdr:txBody>
        </xdr:sp>
      </xdr:grpSp>
      <xdr:grpSp>
        <xdr:nvGrpSpPr>
          <xdr:cNvPr id="38" name="Grupo 37"/>
          <xdr:cNvGrpSpPr/>
        </xdr:nvGrpSpPr>
        <xdr:grpSpPr>
          <a:xfrm>
            <a:off x="3562349" y="28308299"/>
            <a:ext cx="1209676" cy="695325"/>
            <a:chOff x="1246503" y="123983"/>
            <a:chExt cx="1545142" cy="256858"/>
          </a:xfrm>
        </xdr:grpSpPr>
        <xdr:sp macro="" textlink="">
          <xdr:nvSpPr>
            <xdr:cNvPr id="42" name="Rectángulo redondeado 41"/>
            <xdr:cNvSpPr/>
          </xdr:nvSpPr>
          <xdr:spPr>
            <a:xfrm>
              <a:off x="1246503" y="123983"/>
              <a:ext cx="1545142" cy="25685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Rectángulo 42"/>
            <xdr:cNvSpPr/>
          </xdr:nvSpPr>
          <xdr:spPr>
            <a:xfrm>
              <a:off x="1254026" y="131506"/>
              <a:ext cx="1506219" cy="24181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esta en proceso de evaluación</a:t>
              </a:r>
            </a:p>
          </xdr:txBody>
        </xdr:sp>
      </xdr:grpSp>
      <xdr:grpSp>
        <xdr:nvGrpSpPr>
          <xdr:cNvPr id="39" name="Grupo 38"/>
          <xdr:cNvGrpSpPr/>
        </xdr:nvGrpSpPr>
        <xdr:grpSpPr>
          <a:xfrm>
            <a:off x="4838700" y="28536900"/>
            <a:ext cx="321026" cy="261382"/>
            <a:chOff x="3008402" y="121726"/>
            <a:chExt cx="321026" cy="261382"/>
          </a:xfrm>
          <a:solidFill>
            <a:schemeClr val="accent4">
              <a:lumMod val="60000"/>
              <a:lumOff val="40000"/>
            </a:schemeClr>
          </a:solidFill>
        </xdr:grpSpPr>
        <xdr:sp macro="" textlink="">
          <xdr:nvSpPr>
            <xdr:cNvPr id="40" name="Rectángulo redondeado 39"/>
            <xdr:cNvSpPr/>
          </xdr:nvSpPr>
          <xdr:spPr>
            <a:xfrm>
              <a:off x="3008402" y="121726"/>
              <a:ext cx="321026" cy="261382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1" name="Rectángulo 40"/>
            <xdr:cNvSpPr/>
          </xdr:nvSpPr>
          <xdr:spPr>
            <a:xfrm>
              <a:off x="3016058" y="129382"/>
              <a:ext cx="305714" cy="246070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7</a:t>
              </a:r>
            </a:p>
          </xdr:txBody>
        </xdr:sp>
      </xdr:grpSp>
    </xdr:grpSp>
    <xdr:clientData/>
  </xdr:twoCellAnchor>
  <xdr:twoCellAnchor>
    <xdr:from>
      <xdr:col>9</xdr:col>
      <xdr:colOff>666750</xdr:colOff>
      <xdr:row>159</xdr:row>
      <xdr:rowOff>104775</xdr:rowOff>
    </xdr:from>
    <xdr:to>
      <xdr:col>12</xdr:col>
      <xdr:colOff>447675</xdr:colOff>
      <xdr:row>166</xdr:row>
      <xdr:rowOff>85725</xdr:rowOff>
    </xdr:to>
    <xdr:grpSp>
      <xdr:nvGrpSpPr>
        <xdr:cNvPr id="46" name="Grupo 45"/>
        <xdr:cNvGrpSpPr/>
      </xdr:nvGrpSpPr>
      <xdr:grpSpPr>
        <a:xfrm>
          <a:off x="5779770" y="27673935"/>
          <a:ext cx="1922145" cy="1230630"/>
          <a:chOff x="5934075" y="27965400"/>
          <a:chExt cx="1866900" cy="1276350"/>
        </a:xfrm>
      </xdr:grpSpPr>
      <xdr:sp macro="" textlink="">
        <xdr:nvSpPr>
          <xdr:cNvPr id="47" name="Rectángulo 46"/>
          <xdr:cNvSpPr/>
        </xdr:nvSpPr>
        <xdr:spPr>
          <a:xfrm>
            <a:off x="5934075" y="28079700"/>
            <a:ext cx="1790700" cy="11620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48" name="Grupo 47"/>
          <xdr:cNvGrpSpPr/>
        </xdr:nvGrpSpPr>
        <xdr:grpSpPr>
          <a:xfrm>
            <a:off x="6029324" y="27965400"/>
            <a:ext cx="1771651" cy="267036"/>
            <a:chOff x="-409161" y="119772"/>
            <a:chExt cx="1771651" cy="267036"/>
          </a:xfrm>
        </xdr:grpSpPr>
        <xdr:sp macro="" textlink="">
          <xdr:nvSpPr>
            <xdr:cNvPr id="55" name="Rectángulo redondeado 54"/>
            <xdr:cNvSpPr/>
          </xdr:nvSpPr>
          <xdr:spPr>
            <a:xfrm>
              <a:off x="-409161" y="119772"/>
              <a:ext cx="1628775" cy="265281"/>
            </a:xfrm>
            <a:prstGeom prst="roundRect">
              <a:avLst>
                <a:gd name="adj" fmla="val 10000"/>
              </a:avLst>
            </a:pr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Rectángulo 55"/>
            <xdr:cNvSpPr/>
          </xdr:nvSpPr>
          <xdr:spPr>
            <a:xfrm>
              <a:off x="-352010" y="137067"/>
              <a:ext cx="1714500" cy="249741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Sin atención 31,2%</a:t>
              </a:r>
            </a:p>
          </xdr:txBody>
        </xdr:sp>
      </xdr:grpSp>
      <xdr:grpSp>
        <xdr:nvGrpSpPr>
          <xdr:cNvPr id="49" name="Grupo 48"/>
          <xdr:cNvGrpSpPr/>
        </xdr:nvGrpSpPr>
        <xdr:grpSpPr>
          <a:xfrm>
            <a:off x="6019800" y="28298775"/>
            <a:ext cx="1241852" cy="704850"/>
            <a:chOff x="1246003" y="123858"/>
            <a:chExt cx="1546652" cy="257109"/>
          </a:xfrm>
          <a:solidFill>
            <a:srgbClr val="FA8686"/>
          </a:solidFill>
        </xdr:grpSpPr>
        <xdr:sp macro="" textlink="">
          <xdr:nvSpPr>
            <xdr:cNvPr id="53" name="Rectángulo redondeado 52"/>
            <xdr:cNvSpPr/>
          </xdr:nvSpPr>
          <xdr:spPr>
            <a:xfrm>
              <a:off x="1246003" y="123858"/>
              <a:ext cx="1546652" cy="257109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4" name="Rectángulo 53"/>
            <xdr:cNvSpPr/>
          </xdr:nvSpPr>
          <xdr:spPr>
            <a:xfrm>
              <a:off x="1253533" y="131388"/>
              <a:ext cx="1531592" cy="242049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aun no es atendida</a:t>
              </a:r>
            </a:p>
          </xdr:txBody>
        </xdr:sp>
      </xdr:grpSp>
      <xdr:grpSp>
        <xdr:nvGrpSpPr>
          <xdr:cNvPr id="50" name="Grupo 49"/>
          <xdr:cNvGrpSpPr/>
        </xdr:nvGrpSpPr>
        <xdr:grpSpPr>
          <a:xfrm>
            <a:off x="7353300" y="28508325"/>
            <a:ext cx="321339" cy="261638"/>
            <a:chOff x="3009625" y="121598"/>
            <a:chExt cx="321339" cy="261638"/>
          </a:xfrm>
          <a:solidFill>
            <a:srgbClr val="FA8686"/>
          </a:solidFill>
        </xdr:grpSpPr>
        <xdr:sp macro="" textlink="">
          <xdr:nvSpPr>
            <xdr:cNvPr id="51" name="Rectángulo redondeado 50"/>
            <xdr:cNvSpPr/>
          </xdr:nvSpPr>
          <xdr:spPr>
            <a:xfrm>
              <a:off x="3009625" y="121598"/>
              <a:ext cx="321339" cy="261638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2" name="Rectángulo 51"/>
            <xdr:cNvSpPr/>
          </xdr:nvSpPr>
          <xdr:spPr>
            <a:xfrm>
              <a:off x="3017288" y="129261"/>
              <a:ext cx="306013" cy="24631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34</a:t>
              </a:r>
            </a:p>
          </xdr:txBody>
        </xdr:sp>
      </xdr:grpSp>
    </xdr:grpSp>
    <xdr:clientData/>
  </xdr:twoCellAnchor>
  <xdr:twoCellAnchor>
    <xdr:from>
      <xdr:col>1</xdr:col>
      <xdr:colOff>114300</xdr:colOff>
      <xdr:row>167</xdr:row>
      <xdr:rowOff>9524</xdr:rowOff>
    </xdr:from>
    <xdr:to>
      <xdr:col>14</xdr:col>
      <xdr:colOff>342899</xdr:colOff>
      <xdr:row>168</xdr:row>
      <xdr:rowOff>104775</xdr:rowOff>
    </xdr:to>
    <xdr:grpSp>
      <xdr:nvGrpSpPr>
        <xdr:cNvPr id="57" name="Grupo 56"/>
        <xdr:cNvGrpSpPr/>
      </xdr:nvGrpSpPr>
      <xdr:grpSpPr>
        <a:xfrm>
          <a:off x="190500" y="29011244"/>
          <a:ext cx="8313419" cy="278131"/>
          <a:chOff x="190500" y="29356049"/>
          <a:chExt cx="8096249" cy="285751"/>
        </a:xfrm>
        <a:solidFill>
          <a:srgbClr val="305496"/>
        </a:solidFill>
      </xdr:grpSpPr>
      <xdr:sp macro="" textlink="">
        <xdr:nvSpPr>
          <xdr:cNvPr id="58" name="Rectángulo 57"/>
          <xdr:cNvSpPr/>
        </xdr:nvSpPr>
        <xdr:spPr>
          <a:xfrm>
            <a:off x="190500" y="29356049"/>
            <a:ext cx="714375" cy="238126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TOTAL</a:t>
            </a:r>
          </a:p>
        </xdr:txBody>
      </xdr:sp>
      <xdr:sp macro="" textlink="">
        <xdr:nvSpPr>
          <xdr:cNvPr id="59" name="Rectángulo 58"/>
          <xdr:cNvSpPr/>
        </xdr:nvSpPr>
        <xdr:spPr>
          <a:xfrm>
            <a:off x="7772400" y="29356050"/>
            <a:ext cx="514349" cy="2857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109</a:t>
            </a:r>
          </a:p>
        </xdr:txBody>
      </xdr:sp>
      <xdr:grpSp>
        <xdr:nvGrpSpPr>
          <xdr:cNvPr id="60" name="Grupo 59"/>
          <xdr:cNvGrpSpPr/>
        </xdr:nvGrpSpPr>
        <xdr:grpSpPr>
          <a:xfrm>
            <a:off x="895350" y="29413200"/>
            <a:ext cx="6848475" cy="161925"/>
            <a:chOff x="895350" y="29413200"/>
            <a:chExt cx="6848475" cy="161925"/>
          </a:xfrm>
          <a:grpFill/>
        </xdr:grpSpPr>
        <xdr:sp macro="" textlink="">
          <xdr:nvSpPr>
            <xdr:cNvPr id="64" name="Rectángulo 63"/>
            <xdr:cNvSpPr/>
          </xdr:nvSpPr>
          <xdr:spPr>
            <a:xfrm>
              <a:off x="895350" y="29470350"/>
              <a:ext cx="6696075" cy="47625"/>
            </a:xfrm>
            <a:prstGeom prst="rect">
              <a:avLst/>
            </a:prstGeom>
            <a:grpFill/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65" name="Triángulo isósceles 64"/>
            <xdr:cNvSpPr/>
          </xdr:nvSpPr>
          <xdr:spPr>
            <a:xfrm rot="5400000">
              <a:off x="7591425" y="29422725"/>
              <a:ext cx="161925" cy="142875"/>
            </a:xfrm>
            <a:prstGeom prst="triangle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</xdr:grpSp>
      <xdr:sp macro="" textlink="">
        <xdr:nvSpPr>
          <xdr:cNvPr id="61" name="Rectángulo 60"/>
          <xdr:cNvSpPr/>
        </xdr:nvSpPr>
        <xdr:spPr>
          <a:xfrm>
            <a:off x="1857377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68</a:t>
            </a:r>
          </a:p>
        </xdr:txBody>
      </xdr:sp>
      <xdr:sp macro="" textlink="">
        <xdr:nvSpPr>
          <xdr:cNvPr id="62" name="Rectángulo 61"/>
          <xdr:cNvSpPr/>
        </xdr:nvSpPr>
        <xdr:spPr>
          <a:xfrm>
            <a:off x="4200525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7</a:t>
            </a:r>
          </a:p>
        </xdr:txBody>
      </xdr:sp>
      <xdr:sp macro="" textlink="">
        <xdr:nvSpPr>
          <xdr:cNvPr id="63" name="Rectángulo 62"/>
          <xdr:cNvSpPr/>
        </xdr:nvSpPr>
        <xdr:spPr>
          <a:xfrm>
            <a:off x="6400800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34</a:t>
            </a:r>
          </a:p>
        </xdr:txBody>
      </xdr:sp>
    </xdr:grpSp>
    <xdr:clientData/>
  </xdr:twoCellAnchor>
  <xdr:twoCellAnchor editAs="oneCell">
    <xdr:from>
      <xdr:col>8</xdr:col>
      <xdr:colOff>123825</xdr:colOff>
      <xdr:row>99</xdr:row>
      <xdr:rowOff>153416</xdr:rowOff>
    </xdr:from>
    <xdr:to>
      <xdr:col>14</xdr:col>
      <xdr:colOff>501045</xdr:colOff>
      <xdr:row>127</xdr:row>
      <xdr:rowOff>71713</xdr:rowOff>
    </xdr:to>
    <xdr:pic>
      <xdr:nvPicPr>
        <xdr:cNvPr id="66" name="Imagen 6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19625" y="17976596"/>
          <a:ext cx="4042440" cy="4414097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98</xdr:row>
      <xdr:rowOff>38100</xdr:rowOff>
    </xdr:from>
    <xdr:to>
      <xdr:col>16</xdr:col>
      <xdr:colOff>66676</xdr:colOff>
      <xdr:row>99</xdr:row>
      <xdr:rowOff>171450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686300" y="17625060"/>
          <a:ext cx="48139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alertas contra el Acoso Virtual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16 febrero - 31 marzo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G15" t="str">
            <v>Facebook</v>
          </cell>
          <cell r="I15">
            <v>70</v>
          </cell>
        </row>
        <row r="16">
          <cell r="G16" t="str">
            <v>YouTube</v>
          </cell>
          <cell r="I16">
            <v>4</v>
          </cell>
        </row>
        <row r="17">
          <cell r="G17" t="str">
            <v>Whatsapp</v>
          </cell>
          <cell r="I17">
            <v>36</v>
          </cell>
        </row>
        <row r="18">
          <cell r="G18" t="str">
            <v>Twitter</v>
          </cell>
          <cell r="I18">
            <v>2</v>
          </cell>
        </row>
        <row r="19">
          <cell r="G19" t="str">
            <v>Mensajes de texto</v>
          </cell>
          <cell r="I19">
            <v>42</v>
          </cell>
        </row>
        <row r="20">
          <cell r="G20" t="str">
            <v>Blog</v>
          </cell>
          <cell r="I20">
            <v>2</v>
          </cell>
        </row>
        <row r="21">
          <cell r="G21" t="str">
            <v>Correo</v>
          </cell>
          <cell r="I21">
            <v>17</v>
          </cell>
        </row>
        <row r="22">
          <cell r="G22" t="str">
            <v>Instagram</v>
          </cell>
          <cell r="I22">
            <v>9</v>
          </cell>
        </row>
        <row r="23">
          <cell r="G23" t="str">
            <v>Chat</v>
          </cell>
          <cell r="I23">
            <v>20</v>
          </cell>
        </row>
        <row r="24">
          <cell r="G24" t="str">
            <v>Foro</v>
          </cell>
          <cell r="I24">
            <v>5</v>
          </cell>
        </row>
        <row r="25">
          <cell r="G25" t="str">
            <v xml:space="preserve">Paginas Web </v>
          </cell>
          <cell r="I25">
            <v>5</v>
          </cell>
        </row>
        <row r="26">
          <cell r="G26" t="str">
            <v>Apps</v>
          </cell>
          <cell r="I26">
            <v>1</v>
          </cell>
        </row>
        <row r="27">
          <cell r="G27" t="str">
            <v>Otros</v>
          </cell>
          <cell r="I27">
            <v>20</v>
          </cell>
        </row>
        <row r="33">
          <cell r="B33" t="str">
            <v>Insultos electrónicos</v>
          </cell>
          <cell r="D33">
            <v>60</v>
          </cell>
        </row>
        <row r="34">
          <cell r="B34" t="str">
            <v>Ciberpersecución</v>
          </cell>
          <cell r="D34">
            <v>37</v>
          </cell>
        </row>
        <row r="35">
          <cell r="B35" t="str">
            <v>Ciberamenaza</v>
          </cell>
          <cell r="D35">
            <v>43</v>
          </cell>
        </row>
        <row r="36">
          <cell r="B36" t="str">
            <v>Suplantación</v>
          </cell>
          <cell r="D36">
            <v>0</v>
          </cell>
        </row>
        <row r="37">
          <cell r="B37" t="str">
            <v>Hostigamiento</v>
          </cell>
          <cell r="D37">
            <v>85</v>
          </cell>
        </row>
        <row r="38">
          <cell r="B38" t="str">
            <v>Happy Slapping</v>
          </cell>
          <cell r="D38">
            <v>2</v>
          </cell>
        </row>
        <row r="39">
          <cell r="B39" t="str">
            <v>Stlalking</v>
          </cell>
          <cell r="D39">
            <v>29</v>
          </cell>
        </row>
        <row r="40">
          <cell r="B40" t="str">
            <v>Sextorción</v>
          </cell>
          <cell r="D40">
            <v>0</v>
          </cell>
        </row>
        <row r="41">
          <cell r="B41" t="str">
            <v>Ciberbullying</v>
          </cell>
          <cell r="D41">
            <v>0</v>
          </cell>
        </row>
        <row r="42">
          <cell r="B42" t="str">
            <v>Grooming</v>
          </cell>
          <cell r="D42">
            <v>0</v>
          </cell>
        </row>
        <row r="49">
          <cell r="C49" t="str">
            <v>Mujer</v>
          </cell>
          <cell r="D49" t="str">
            <v>Hombre</v>
          </cell>
          <cell r="E49" t="str">
            <v>Intersexual</v>
          </cell>
        </row>
        <row r="63">
          <cell r="C63">
            <v>0.86274509803921573</v>
          </cell>
          <cell r="D63">
            <v>0.13725490196078433</v>
          </cell>
          <cell r="E63">
            <v>0</v>
          </cell>
        </row>
        <row r="66">
          <cell r="C66" t="str">
            <v>Lesbiana</v>
          </cell>
          <cell r="D66" t="str">
            <v>Gay</v>
          </cell>
          <cell r="E66" t="str">
            <v>Bisexual</v>
          </cell>
          <cell r="F66" t="str">
            <v>Heterosexual</v>
          </cell>
          <cell r="H66" t="str">
            <v>Sin dato</v>
          </cell>
        </row>
        <row r="80">
          <cell r="C80">
            <v>0</v>
          </cell>
          <cell r="D80">
            <v>9.8039215686274508E-3</v>
          </cell>
          <cell r="E80">
            <v>0</v>
          </cell>
          <cell r="F80">
            <v>0.72549019607843135</v>
          </cell>
          <cell r="H80">
            <v>0.26470588235294118</v>
          </cell>
        </row>
        <row r="83">
          <cell r="C83" t="str">
            <v>Mujeres trans</v>
          </cell>
          <cell r="D83" t="str">
            <v>Hombres trans</v>
          </cell>
          <cell r="E83" t="str">
            <v>Cisgenero</v>
          </cell>
          <cell r="G83" t="str">
            <v>Sin dato</v>
          </cell>
        </row>
        <row r="97">
          <cell r="C97">
            <v>3.9215686274509803E-2</v>
          </cell>
          <cell r="D97">
            <v>0</v>
          </cell>
          <cell r="E97">
            <v>0.17647058823529413</v>
          </cell>
          <cell r="G97">
            <v>0.78431372549019607</v>
          </cell>
        </row>
        <row r="132">
          <cell r="C132" t="str">
            <v>Mujer</v>
          </cell>
          <cell r="D132" t="str">
            <v>Hombre</v>
          </cell>
          <cell r="E132" t="str">
            <v>Intersexual</v>
          </cell>
          <cell r="F132" t="str">
            <v>Sin dato</v>
          </cell>
        </row>
        <row r="146">
          <cell r="C146">
            <v>0.21100917431192662</v>
          </cell>
          <cell r="D146">
            <v>0.74311926605504586</v>
          </cell>
          <cell r="E146">
            <v>0</v>
          </cell>
          <cell r="F146">
            <v>4.5871559633027525E-2</v>
          </cell>
        </row>
        <row r="150">
          <cell r="H150" t="str">
            <v>Diario</v>
          </cell>
          <cell r="I150">
            <v>44</v>
          </cell>
        </row>
        <row r="151">
          <cell r="H151" t="str">
            <v>Semanal</v>
          </cell>
          <cell r="I151">
            <v>23</v>
          </cell>
        </row>
        <row r="152">
          <cell r="H152" t="str">
            <v>Mensual</v>
          </cell>
          <cell r="I152">
            <v>5</v>
          </cell>
        </row>
        <row r="153">
          <cell r="H153" t="str">
            <v>Intermitente</v>
          </cell>
          <cell r="I153">
            <v>37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71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RowHeight="14.4" x14ac:dyDescent="0.3"/>
  <cols>
    <col min="1" max="1" width="1.109375" customWidth="1"/>
    <col min="2" max="2" width="10.6640625" customWidth="1"/>
    <col min="3" max="3" width="9.88671875" customWidth="1"/>
    <col min="4" max="4" width="9.6640625" customWidth="1"/>
    <col min="5" max="5" width="9.44140625" customWidth="1"/>
    <col min="6" max="7" width="7.33203125" style="1" customWidth="1"/>
    <col min="8" max="8" width="10.109375" style="1" customWidth="1"/>
    <col min="9" max="9" width="9" customWidth="1"/>
    <col min="10" max="10" width="11.109375" customWidth="1"/>
    <col min="11" max="11" width="11.6640625" customWidth="1"/>
    <col min="12" max="12" width="8.44140625" customWidth="1"/>
    <col min="13" max="13" width="12.109375" customWidth="1"/>
    <col min="14" max="14" width="1.109375" customWidth="1"/>
    <col min="15" max="15" width="9.44140625" customWidth="1"/>
    <col min="16" max="16" width="9.109375" customWidth="1"/>
    <col min="17" max="17" width="1.5546875" customWidth="1"/>
    <col min="18" max="18" width="1" customWidth="1"/>
    <col min="19" max="19" width="0.33203125" customWidth="1"/>
  </cols>
  <sheetData>
    <row r="1" spans="2:19" ht="12.75" customHeight="1" x14ac:dyDescent="0.3"/>
    <row r="3" spans="2:19" ht="13.5" customHeight="1" x14ac:dyDescent="0.3"/>
    <row r="4" spans="2:19" ht="5.25" customHeight="1" x14ac:dyDescent="0.3"/>
    <row r="5" spans="2:19" ht="14.25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/>
    </row>
    <row r="6" spans="2:19" ht="14.25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4"/>
    </row>
    <row r="7" spans="2:19" ht="6" customHeight="1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9" ht="21.6" customHeight="1" x14ac:dyDescent="0.4">
      <c r="B8" s="6" t="s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9" ht="34.5" customHeight="1" x14ac:dyDescent="0.3">
      <c r="B9" s="7" t="s">
        <v>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2:19" ht="4.5" customHeight="1" x14ac:dyDescent="0.3"/>
    <row r="11" spans="2:19" ht="15" customHeight="1" x14ac:dyDescent="0.3">
      <c r="B11" s="8" t="s">
        <v>3</v>
      </c>
      <c r="C11" s="9"/>
      <c r="D11" s="9"/>
      <c r="E11" s="9"/>
      <c r="F11" s="10"/>
      <c r="G11" s="10"/>
      <c r="H11" s="10"/>
      <c r="I11" s="9"/>
      <c r="J11" s="9"/>
      <c r="K11" s="9"/>
      <c r="L11" s="9"/>
      <c r="M11" s="9"/>
      <c r="N11" s="9"/>
      <c r="O11" s="9"/>
      <c r="P11" s="9"/>
      <c r="Q11" s="9"/>
      <c r="R11" s="11"/>
    </row>
    <row r="12" spans="2:19" ht="2.25" customHeight="1" x14ac:dyDescent="0.3"/>
    <row r="13" spans="2:19" ht="15" customHeight="1" x14ac:dyDescent="0.3">
      <c r="B13" s="12" t="s">
        <v>4</v>
      </c>
      <c r="C13" s="13"/>
      <c r="D13" s="13"/>
      <c r="E13" s="13"/>
      <c r="G13" s="14" t="s">
        <v>5</v>
      </c>
    </row>
    <row r="14" spans="2:19" ht="15" customHeight="1" x14ac:dyDescent="0.3">
      <c r="B14" s="15" t="s">
        <v>6</v>
      </c>
      <c r="C14" s="15" t="s">
        <v>7</v>
      </c>
      <c r="D14" s="15" t="s">
        <v>8</v>
      </c>
      <c r="E14" s="16" t="s">
        <v>9</v>
      </c>
      <c r="G14" s="17" t="s">
        <v>10</v>
      </c>
      <c r="H14" s="17"/>
      <c r="I14" s="18" t="s">
        <v>11</v>
      </c>
      <c r="J14" s="18" t="s">
        <v>12</v>
      </c>
    </row>
    <row r="15" spans="2:19" ht="15" customHeight="1" x14ac:dyDescent="0.3">
      <c r="B15" s="19" t="s">
        <v>13</v>
      </c>
      <c r="C15" s="20">
        <v>0</v>
      </c>
      <c r="D15" s="20">
        <v>0</v>
      </c>
      <c r="E15" s="21">
        <f t="shared" ref="E15:E27" si="0">SUM(C15:D15)</f>
        <v>0</v>
      </c>
      <c r="G15" s="22" t="s">
        <v>14</v>
      </c>
      <c r="I15" s="1">
        <v>70</v>
      </c>
      <c r="J15" s="23">
        <f>I15/$I$28</f>
        <v>0.30042918454935624</v>
      </c>
    </row>
    <row r="16" spans="2:19" ht="15" customHeight="1" x14ac:dyDescent="0.3">
      <c r="B16" s="19" t="s">
        <v>15</v>
      </c>
      <c r="C16" s="20">
        <v>39</v>
      </c>
      <c r="D16" s="20">
        <v>4</v>
      </c>
      <c r="E16" s="21">
        <f t="shared" si="0"/>
        <v>43</v>
      </c>
      <c r="G16" s="22" t="s">
        <v>16</v>
      </c>
      <c r="I16" s="1">
        <v>4</v>
      </c>
      <c r="J16" s="23">
        <f t="shared" ref="J16:J27" si="1">I16/$I$28</f>
        <v>1.7167381974248927E-2</v>
      </c>
    </row>
    <row r="17" spans="2:16" ht="15" customHeight="1" x14ac:dyDescent="0.3">
      <c r="B17" s="19" t="s">
        <v>17</v>
      </c>
      <c r="C17" s="20">
        <v>63</v>
      </c>
      <c r="D17" s="20">
        <v>3</v>
      </c>
      <c r="E17" s="21">
        <f>SUM(C17:D17)</f>
        <v>66</v>
      </c>
      <c r="G17" s="22" t="s">
        <v>18</v>
      </c>
      <c r="I17" s="1">
        <v>36</v>
      </c>
      <c r="J17" s="23">
        <f t="shared" si="1"/>
        <v>0.15450643776824036</v>
      </c>
    </row>
    <row r="18" spans="2:16" ht="15" customHeight="1" x14ac:dyDescent="0.3">
      <c r="B18" s="19" t="s">
        <v>19</v>
      </c>
      <c r="C18" s="20"/>
      <c r="D18" s="20"/>
      <c r="E18" s="21">
        <f t="shared" si="0"/>
        <v>0</v>
      </c>
      <c r="G18" s="22" t="s">
        <v>20</v>
      </c>
      <c r="I18" s="1">
        <v>2</v>
      </c>
      <c r="J18" s="23">
        <f t="shared" si="1"/>
        <v>8.5836909871244635E-3</v>
      </c>
    </row>
    <row r="19" spans="2:16" ht="15" customHeight="1" x14ac:dyDescent="0.3">
      <c r="B19" s="19" t="s">
        <v>21</v>
      </c>
      <c r="C19" s="20"/>
      <c r="D19" s="20"/>
      <c r="E19" s="21">
        <f t="shared" si="0"/>
        <v>0</v>
      </c>
      <c r="G19" s="22" t="s">
        <v>22</v>
      </c>
      <c r="I19" s="1">
        <v>42</v>
      </c>
      <c r="J19" s="23">
        <f t="shared" si="1"/>
        <v>0.18025751072961374</v>
      </c>
    </row>
    <row r="20" spans="2:16" ht="15" customHeight="1" x14ac:dyDescent="0.3">
      <c r="B20" s="19" t="s">
        <v>23</v>
      </c>
      <c r="C20" s="20"/>
      <c r="D20" s="20"/>
      <c r="E20" s="21">
        <f t="shared" si="0"/>
        <v>0</v>
      </c>
      <c r="G20" s="22" t="s">
        <v>24</v>
      </c>
      <c r="I20" s="1">
        <v>2</v>
      </c>
      <c r="J20" s="23">
        <f t="shared" si="1"/>
        <v>8.5836909871244635E-3</v>
      </c>
    </row>
    <row r="21" spans="2:16" ht="15" customHeight="1" x14ac:dyDescent="0.3">
      <c r="B21" s="19" t="s">
        <v>25</v>
      </c>
      <c r="C21" s="20"/>
      <c r="D21" s="20"/>
      <c r="E21" s="21">
        <f t="shared" si="0"/>
        <v>0</v>
      </c>
      <c r="G21" s="22" t="s">
        <v>26</v>
      </c>
      <c r="I21" s="1">
        <v>17</v>
      </c>
      <c r="J21" s="23">
        <f t="shared" si="1"/>
        <v>7.2961373390557943E-2</v>
      </c>
    </row>
    <row r="22" spans="2:16" ht="15" customHeight="1" x14ac:dyDescent="0.3">
      <c r="B22" s="19" t="s">
        <v>27</v>
      </c>
      <c r="C22" s="20"/>
      <c r="D22" s="20"/>
      <c r="E22" s="21">
        <f t="shared" si="0"/>
        <v>0</v>
      </c>
      <c r="G22" s="22" t="s">
        <v>28</v>
      </c>
      <c r="I22" s="1">
        <v>9</v>
      </c>
      <c r="J22" s="23">
        <f t="shared" si="1"/>
        <v>3.8626609442060089E-2</v>
      </c>
    </row>
    <row r="23" spans="2:16" ht="15" customHeight="1" x14ac:dyDescent="0.3">
      <c r="B23" s="19" t="s">
        <v>29</v>
      </c>
      <c r="C23" s="20"/>
      <c r="D23" s="20"/>
      <c r="E23" s="21">
        <f t="shared" si="0"/>
        <v>0</v>
      </c>
      <c r="G23" s="22" t="s">
        <v>30</v>
      </c>
      <c r="I23" s="1">
        <v>20</v>
      </c>
      <c r="J23" s="23">
        <f t="shared" si="1"/>
        <v>8.5836909871244635E-2</v>
      </c>
    </row>
    <row r="24" spans="2:16" ht="15" customHeight="1" x14ac:dyDescent="0.3">
      <c r="B24" s="19" t="s">
        <v>31</v>
      </c>
      <c r="C24" s="24"/>
      <c r="D24" s="24"/>
      <c r="E24" s="21">
        <f t="shared" si="0"/>
        <v>0</v>
      </c>
      <c r="G24" s="22" t="s">
        <v>32</v>
      </c>
      <c r="I24" s="1">
        <v>5</v>
      </c>
      <c r="J24" s="23">
        <f t="shared" si="1"/>
        <v>2.1459227467811159E-2</v>
      </c>
    </row>
    <row r="25" spans="2:16" ht="15" customHeight="1" x14ac:dyDescent="0.3">
      <c r="B25" s="19" t="s">
        <v>33</v>
      </c>
      <c r="C25" s="24"/>
      <c r="D25" s="24"/>
      <c r="E25" s="21">
        <f t="shared" si="0"/>
        <v>0</v>
      </c>
      <c r="G25" s="22" t="s">
        <v>34</v>
      </c>
      <c r="I25" s="1">
        <v>5</v>
      </c>
      <c r="J25" s="23">
        <f t="shared" si="1"/>
        <v>2.1459227467811159E-2</v>
      </c>
    </row>
    <row r="26" spans="2:16" ht="15" customHeight="1" thickBot="1" x14ac:dyDescent="0.35">
      <c r="B26" s="19" t="s">
        <v>35</v>
      </c>
      <c r="C26" s="25"/>
      <c r="D26" s="25"/>
      <c r="E26" s="21">
        <f t="shared" si="0"/>
        <v>0</v>
      </c>
      <c r="G26" s="22" t="s">
        <v>36</v>
      </c>
      <c r="I26" s="1">
        <v>1</v>
      </c>
      <c r="J26" s="23">
        <f t="shared" si="1"/>
        <v>4.2918454935622317E-3</v>
      </c>
    </row>
    <row r="27" spans="2:16" ht="15" customHeight="1" thickBot="1" x14ac:dyDescent="0.35">
      <c r="B27" s="26" t="s">
        <v>9</v>
      </c>
      <c r="C27" s="26">
        <f>SUM(C15:C26)</f>
        <v>102</v>
      </c>
      <c r="D27" s="26">
        <f>SUM(D15:D26)</f>
        <v>7</v>
      </c>
      <c r="E27" s="26">
        <f t="shared" si="0"/>
        <v>109</v>
      </c>
      <c r="G27" s="22" t="s">
        <v>37</v>
      </c>
      <c r="I27" s="1">
        <v>20</v>
      </c>
      <c r="J27" s="23">
        <f t="shared" si="1"/>
        <v>8.5836909871244635E-2</v>
      </c>
    </row>
    <row r="28" spans="2:16" ht="15" customHeight="1" x14ac:dyDescent="0.3">
      <c r="B28" s="27" t="s">
        <v>12</v>
      </c>
      <c r="C28" s="28">
        <f>C27/$E$27</f>
        <v>0.93577981651376152</v>
      </c>
      <c r="D28" s="28">
        <f>D27/$E$27</f>
        <v>6.4220183486238536E-2</v>
      </c>
      <c r="E28" s="28">
        <f>E27/$E$27</f>
        <v>1</v>
      </c>
      <c r="G28" s="29" t="s">
        <v>9</v>
      </c>
      <c r="H28" s="29"/>
      <c r="I28" s="30">
        <f>SUM(I15:I27)</f>
        <v>233</v>
      </c>
      <c r="J28" s="31">
        <f>I28/I28</f>
        <v>1</v>
      </c>
    </row>
    <row r="29" spans="2:16" ht="15.75" customHeight="1" x14ac:dyDescent="0.3">
      <c r="G29" s="32" t="s">
        <v>38</v>
      </c>
    </row>
    <row r="30" spans="2:16" ht="9.75" customHeight="1" x14ac:dyDescent="0.3">
      <c r="G30" s="32"/>
    </row>
    <row r="31" spans="2:16" ht="15" customHeight="1" x14ac:dyDescent="0.3">
      <c r="B31" s="12" t="s">
        <v>39</v>
      </c>
      <c r="C31" s="13"/>
      <c r="D31" s="13"/>
      <c r="E31" s="13"/>
      <c r="M31" s="12" t="s">
        <v>40</v>
      </c>
    </row>
    <row r="32" spans="2:16" ht="15" customHeight="1" x14ac:dyDescent="0.3">
      <c r="B32" s="33" t="s">
        <v>41</v>
      </c>
      <c r="C32" s="33"/>
      <c r="D32" s="15" t="s">
        <v>11</v>
      </c>
      <c r="E32" s="16" t="s">
        <v>12</v>
      </c>
      <c r="M32" s="15" t="s">
        <v>42</v>
      </c>
      <c r="N32" s="15"/>
      <c r="O32" s="15" t="s">
        <v>11</v>
      </c>
      <c r="P32" s="15" t="s">
        <v>12</v>
      </c>
    </row>
    <row r="33" spans="2:18" ht="15" customHeight="1" x14ac:dyDescent="0.3">
      <c r="B33" s="19" t="s">
        <v>43</v>
      </c>
      <c r="C33" s="20"/>
      <c r="D33" s="20">
        <v>60</v>
      </c>
      <c r="E33" s="34">
        <f t="shared" ref="E33:E42" si="2">D33/$D$43</f>
        <v>0.234375</v>
      </c>
      <c r="M33" s="19" t="s">
        <v>44</v>
      </c>
      <c r="N33" s="20"/>
      <c r="O33" s="20">
        <v>49</v>
      </c>
      <c r="P33" s="35">
        <f>O33/$O$36</f>
        <v>0.44954128440366975</v>
      </c>
    </row>
    <row r="34" spans="2:18" ht="15" customHeight="1" x14ac:dyDescent="0.3">
      <c r="B34" s="19" t="s">
        <v>45</v>
      </c>
      <c r="C34" s="20"/>
      <c r="D34" s="20">
        <v>37</v>
      </c>
      <c r="E34" s="34">
        <f t="shared" si="2"/>
        <v>0.14453125</v>
      </c>
      <c r="M34" s="19" t="s">
        <v>46</v>
      </c>
      <c r="N34" s="20"/>
      <c r="O34" s="20">
        <v>60</v>
      </c>
      <c r="P34" s="35">
        <f t="shared" ref="P34:P36" si="3">O34/$O$36</f>
        <v>0.55045871559633031</v>
      </c>
    </row>
    <row r="35" spans="2:18" ht="15" customHeight="1" thickBot="1" x14ac:dyDescent="0.35">
      <c r="B35" s="19" t="s">
        <v>47</v>
      </c>
      <c r="C35" s="20"/>
      <c r="D35" s="20">
        <v>43</v>
      </c>
      <c r="E35" s="34">
        <f t="shared" si="2"/>
        <v>0.16796875</v>
      </c>
      <c r="M35" s="19" t="s">
        <v>48</v>
      </c>
      <c r="N35" s="20"/>
      <c r="O35" s="20">
        <v>0</v>
      </c>
      <c r="P35" s="35">
        <f t="shared" si="3"/>
        <v>0</v>
      </c>
    </row>
    <row r="36" spans="2:18" ht="15" customHeight="1" x14ac:dyDescent="0.3">
      <c r="B36" s="19" t="s">
        <v>49</v>
      </c>
      <c r="C36" s="20"/>
      <c r="D36" s="20">
        <v>0</v>
      </c>
      <c r="E36" s="34">
        <f t="shared" si="2"/>
        <v>0</v>
      </c>
      <c r="M36" s="26" t="s">
        <v>9</v>
      </c>
      <c r="N36" s="26"/>
      <c r="O36" s="26">
        <f>SUM(O33:O35)</f>
        <v>109</v>
      </c>
      <c r="P36" s="36">
        <f t="shared" si="3"/>
        <v>1</v>
      </c>
    </row>
    <row r="37" spans="2:18" ht="15" customHeight="1" x14ac:dyDescent="0.3">
      <c r="B37" s="19" t="s">
        <v>50</v>
      </c>
      <c r="C37" s="20"/>
      <c r="D37" s="20">
        <v>85</v>
      </c>
      <c r="E37" s="34">
        <f t="shared" si="2"/>
        <v>0.33203125</v>
      </c>
      <c r="M37" s="19"/>
      <c r="N37" s="20"/>
      <c r="O37" s="20"/>
    </row>
    <row r="38" spans="2:18" ht="15" customHeight="1" x14ac:dyDescent="0.3">
      <c r="B38" s="19" t="s">
        <v>51</v>
      </c>
      <c r="C38" s="20"/>
      <c r="D38" s="20">
        <v>2</v>
      </c>
      <c r="E38" s="34">
        <f t="shared" si="2"/>
        <v>7.8125E-3</v>
      </c>
      <c r="M38" s="12" t="s">
        <v>52</v>
      </c>
    </row>
    <row r="39" spans="2:18" ht="15" customHeight="1" x14ac:dyDescent="0.3">
      <c r="B39" s="19" t="s">
        <v>53</v>
      </c>
      <c r="C39" s="20"/>
      <c r="D39" s="20">
        <v>29</v>
      </c>
      <c r="E39" s="34">
        <f t="shared" si="2"/>
        <v>0.11328125</v>
      </c>
      <c r="M39" s="15" t="s">
        <v>42</v>
      </c>
      <c r="N39" s="15"/>
      <c r="O39" s="15" t="s">
        <v>11</v>
      </c>
      <c r="P39" s="15" t="s">
        <v>12</v>
      </c>
    </row>
    <row r="40" spans="2:18" ht="15" customHeight="1" x14ac:dyDescent="0.3">
      <c r="B40" s="19" t="s">
        <v>54</v>
      </c>
      <c r="C40" s="20"/>
      <c r="D40" s="20">
        <v>0</v>
      </c>
      <c r="E40" s="34">
        <f t="shared" si="2"/>
        <v>0</v>
      </c>
      <c r="M40" s="19" t="s">
        <v>44</v>
      </c>
      <c r="N40" s="20"/>
      <c r="O40" s="20">
        <v>49</v>
      </c>
      <c r="P40" s="35">
        <f>O40/$O$43</f>
        <v>0.44954128440366975</v>
      </c>
    </row>
    <row r="41" spans="2:18" ht="15" customHeight="1" x14ac:dyDescent="0.3">
      <c r="B41" s="19" t="s">
        <v>55</v>
      </c>
      <c r="C41" s="20"/>
      <c r="D41" s="20">
        <v>0</v>
      </c>
      <c r="E41" s="34">
        <f t="shared" si="2"/>
        <v>0</v>
      </c>
      <c r="M41" s="19" t="s">
        <v>46</v>
      </c>
      <c r="N41" s="20"/>
      <c r="O41" s="20">
        <v>60</v>
      </c>
      <c r="P41" s="35">
        <f>O41/$O$43</f>
        <v>0.55045871559633031</v>
      </c>
    </row>
    <row r="42" spans="2:18" ht="15" customHeight="1" thickBot="1" x14ac:dyDescent="0.35">
      <c r="B42" s="19" t="s">
        <v>56</v>
      </c>
      <c r="C42" s="20"/>
      <c r="D42" s="20">
        <v>0</v>
      </c>
      <c r="E42" s="34">
        <f t="shared" si="2"/>
        <v>0</v>
      </c>
      <c r="M42" s="19" t="s">
        <v>48</v>
      </c>
      <c r="N42" s="20"/>
      <c r="O42" s="20">
        <v>0</v>
      </c>
      <c r="P42" s="35">
        <f>O42/$O$43</f>
        <v>0</v>
      </c>
    </row>
    <row r="43" spans="2:18" ht="15" customHeight="1" x14ac:dyDescent="0.3">
      <c r="B43" s="26" t="s">
        <v>9</v>
      </c>
      <c r="C43" s="26"/>
      <c r="D43" s="26">
        <f>SUM(D33:D42)</f>
        <v>256</v>
      </c>
      <c r="E43" s="36">
        <f>D43/$D$43</f>
        <v>1</v>
      </c>
      <c r="M43" s="26" t="s">
        <v>9</v>
      </c>
      <c r="N43" s="26"/>
      <c r="O43" s="26">
        <f>SUM(O40:O42)</f>
        <v>109</v>
      </c>
      <c r="P43" s="36">
        <f>SUM(P40:P42)</f>
        <v>1</v>
      </c>
    </row>
    <row r="44" spans="2:18" ht="15" customHeight="1" x14ac:dyDescent="0.3">
      <c r="B44" s="32" t="s">
        <v>38</v>
      </c>
    </row>
    <row r="45" spans="2:18" ht="6" customHeight="1" x14ac:dyDescent="0.3"/>
    <row r="46" spans="2:18" s="37" customFormat="1" ht="17.25" customHeight="1" x14ac:dyDescent="0.25">
      <c r="B46" s="8" t="s">
        <v>57</v>
      </c>
      <c r="C46" s="9"/>
      <c r="D46" s="9"/>
      <c r="E46" s="9"/>
      <c r="F46" s="10"/>
      <c r="G46" s="10"/>
      <c r="H46" s="10"/>
      <c r="I46" s="9"/>
      <c r="J46" s="9"/>
      <c r="K46" s="9"/>
      <c r="L46" s="9"/>
      <c r="M46" s="9"/>
      <c r="N46" s="9"/>
      <c r="O46" s="9"/>
      <c r="P46" s="9"/>
      <c r="Q46" s="9"/>
      <c r="R46" s="11"/>
    </row>
    <row r="47" spans="2:18" ht="3" customHeight="1" x14ac:dyDescent="0.3"/>
    <row r="48" spans="2:18" ht="15" customHeight="1" x14ac:dyDescent="0.3">
      <c r="B48" s="38" t="s">
        <v>58</v>
      </c>
      <c r="F48"/>
      <c r="M48" s="12" t="s">
        <v>59</v>
      </c>
      <c r="N48" s="12"/>
      <c r="O48" s="12"/>
      <c r="P48" s="22"/>
      <c r="Q48" s="39"/>
      <c r="R48" s="39"/>
    </row>
    <row r="49" spans="2:18" ht="15" customHeight="1" x14ac:dyDescent="0.3">
      <c r="B49" s="40" t="s">
        <v>60</v>
      </c>
      <c r="C49" s="40" t="s">
        <v>61</v>
      </c>
      <c r="D49" s="40" t="s">
        <v>62</v>
      </c>
      <c r="E49" s="40" t="s">
        <v>63</v>
      </c>
      <c r="F49" s="40" t="s">
        <v>9</v>
      </c>
      <c r="M49" s="41" t="s">
        <v>64</v>
      </c>
      <c r="N49" s="42" t="s">
        <v>11</v>
      </c>
      <c r="O49" s="42"/>
      <c r="P49" s="40" t="s">
        <v>12</v>
      </c>
      <c r="Q49" s="39"/>
      <c r="R49" s="39"/>
    </row>
    <row r="50" spans="2:18" ht="15" customHeight="1" x14ac:dyDescent="0.3">
      <c r="B50" s="43" t="s">
        <v>13</v>
      </c>
      <c r="C50" s="25">
        <v>0</v>
      </c>
      <c r="D50" s="25">
        <v>0</v>
      </c>
      <c r="E50" s="25">
        <v>0</v>
      </c>
      <c r="F50" s="25">
        <f>SUM(C50:E50)</f>
        <v>0</v>
      </c>
      <c r="M50" s="44" t="s">
        <v>65</v>
      </c>
      <c r="N50" s="45">
        <v>0</v>
      </c>
      <c r="O50" s="45"/>
      <c r="P50" s="46">
        <f t="shared" ref="P50:P60" si="4">N50/$N$61</f>
        <v>0</v>
      </c>
      <c r="Q50" s="47"/>
      <c r="R50" s="47"/>
    </row>
    <row r="51" spans="2:18" ht="15" customHeight="1" x14ac:dyDescent="0.3">
      <c r="B51" s="43" t="s">
        <v>15</v>
      </c>
      <c r="C51" s="25">
        <v>37</v>
      </c>
      <c r="D51" s="25">
        <v>2</v>
      </c>
      <c r="E51" s="25">
        <v>0</v>
      </c>
      <c r="F51" s="25">
        <f t="shared" ref="F51:F61" si="5">SUM(C51:E51)</f>
        <v>39</v>
      </c>
      <c r="M51" s="44" t="s">
        <v>66</v>
      </c>
      <c r="N51" s="45">
        <v>0</v>
      </c>
      <c r="O51" s="45"/>
      <c r="P51" s="46">
        <f t="shared" si="4"/>
        <v>0</v>
      </c>
      <c r="Q51" s="48"/>
      <c r="R51" s="49"/>
    </row>
    <row r="52" spans="2:18" ht="15" customHeight="1" x14ac:dyDescent="0.3">
      <c r="B52" s="43" t="s">
        <v>17</v>
      </c>
      <c r="C52" s="25">
        <v>51</v>
      </c>
      <c r="D52" s="25">
        <v>12</v>
      </c>
      <c r="E52" s="25">
        <v>0</v>
      </c>
      <c r="F52" s="25">
        <f t="shared" si="5"/>
        <v>63</v>
      </c>
      <c r="M52" s="44" t="s">
        <v>67</v>
      </c>
      <c r="N52" s="45">
        <v>2</v>
      </c>
      <c r="O52" s="45"/>
      <c r="P52" s="46">
        <f t="shared" si="4"/>
        <v>1.9607843137254902E-2</v>
      </c>
      <c r="Q52" s="48"/>
      <c r="R52" s="49"/>
    </row>
    <row r="53" spans="2:18" ht="15" customHeight="1" x14ac:dyDescent="0.3">
      <c r="B53" s="43" t="s">
        <v>19</v>
      </c>
      <c r="C53" s="25"/>
      <c r="D53" s="25"/>
      <c r="E53" s="25"/>
      <c r="F53" s="25">
        <f t="shared" si="5"/>
        <v>0</v>
      </c>
      <c r="M53" s="44" t="s">
        <v>68</v>
      </c>
      <c r="N53" s="45">
        <v>23</v>
      </c>
      <c r="O53" s="45"/>
      <c r="P53" s="46">
        <f t="shared" si="4"/>
        <v>0.22549019607843138</v>
      </c>
      <c r="Q53" s="48"/>
      <c r="R53" s="49"/>
    </row>
    <row r="54" spans="2:18" ht="15" customHeight="1" x14ac:dyDescent="0.3">
      <c r="B54" s="43" t="s">
        <v>21</v>
      </c>
      <c r="C54" s="25"/>
      <c r="D54" s="25"/>
      <c r="E54" s="25"/>
      <c r="F54" s="25">
        <f t="shared" si="5"/>
        <v>0</v>
      </c>
      <c r="M54" s="44" t="s">
        <v>69</v>
      </c>
      <c r="N54" s="45">
        <v>37</v>
      </c>
      <c r="O54" s="45"/>
      <c r="P54" s="46">
        <f t="shared" si="4"/>
        <v>0.36274509803921567</v>
      </c>
      <c r="Q54" s="48"/>
      <c r="R54" s="49"/>
    </row>
    <row r="55" spans="2:18" ht="15" customHeight="1" x14ac:dyDescent="0.3">
      <c r="B55" s="43" t="s">
        <v>23</v>
      </c>
      <c r="C55" s="25"/>
      <c r="D55" s="25"/>
      <c r="E55" s="25"/>
      <c r="F55" s="25">
        <f t="shared" si="5"/>
        <v>0</v>
      </c>
      <c r="M55" s="44" t="s">
        <v>70</v>
      </c>
      <c r="N55" s="45">
        <v>16</v>
      </c>
      <c r="O55" s="45"/>
      <c r="P55" s="46">
        <f t="shared" si="4"/>
        <v>0.15686274509803921</v>
      </c>
      <c r="Q55" s="24"/>
      <c r="R55" s="20"/>
    </row>
    <row r="56" spans="2:18" ht="15" customHeight="1" x14ac:dyDescent="0.3">
      <c r="B56" s="43" t="s">
        <v>25</v>
      </c>
      <c r="C56" s="25"/>
      <c r="D56" s="25"/>
      <c r="E56" s="25"/>
      <c r="F56" s="25">
        <f t="shared" si="5"/>
        <v>0</v>
      </c>
      <c r="M56" s="44" t="s">
        <v>71</v>
      </c>
      <c r="N56" s="45">
        <v>12</v>
      </c>
      <c r="O56" s="45"/>
      <c r="P56" s="46">
        <f t="shared" si="4"/>
        <v>0.11764705882352941</v>
      </c>
      <c r="Q56" s="24"/>
      <c r="R56" s="20"/>
    </row>
    <row r="57" spans="2:18" ht="15" customHeight="1" x14ac:dyDescent="0.3">
      <c r="B57" s="43" t="s">
        <v>27</v>
      </c>
      <c r="C57" s="25"/>
      <c r="D57" s="25"/>
      <c r="E57" s="25"/>
      <c r="F57" s="25">
        <f t="shared" si="5"/>
        <v>0</v>
      </c>
      <c r="M57" s="44" t="s">
        <v>72</v>
      </c>
      <c r="N57" s="45">
        <v>5</v>
      </c>
      <c r="O57" s="45"/>
      <c r="P57" s="46">
        <f t="shared" si="4"/>
        <v>4.9019607843137254E-2</v>
      </c>
      <c r="Q57" s="24"/>
      <c r="R57" s="20"/>
    </row>
    <row r="58" spans="2:18" ht="15" customHeight="1" x14ac:dyDescent="0.3">
      <c r="B58" s="43" t="s">
        <v>29</v>
      </c>
      <c r="C58" s="25"/>
      <c r="D58" s="25"/>
      <c r="E58" s="25"/>
      <c r="F58" s="25">
        <f t="shared" si="5"/>
        <v>0</v>
      </c>
      <c r="M58" s="44" t="s">
        <v>73</v>
      </c>
      <c r="N58" s="45">
        <v>2</v>
      </c>
      <c r="O58" s="45"/>
      <c r="P58" s="46">
        <f t="shared" si="4"/>
        <v>1.9607843137254902E-2</v>
      </c>
      <c r="Q58" s="24"/>
      <c r="R58" s="20"/>
    </row>
    <row r="59" spans="2:18" ht="15" customHeight="1" x14ac:dyDescent="0.3">
      <c r="B59" s="19" t="s">
        <v>31</v>
      </c>
      <c r="C59" s="24"/>
      <c r="D59" s="24"/>
      <c r="E59" s="24"/>
      <c r="F59" s="25">
        <f t="shared" si="5"/>
        <v>0</v>
      </c>
      <c r="L59" s="50"/>
      <c r="M59" s="44" t="s">
        <v>74</v>
      </c>
      <c r="N59" s="45">
        <v>0</v>
      </c>
      <c r="O59" s="45"/>
      <c r="P59" s="46">
        <f>N59/$N$61</f>
        <v>0</v>
      </c>
      <c r="Q59" s="24"/>
      <c r="R59" s="20"/>
    </row>
    <row r="60" spans="2:18" ht="15" customHeight="1" thickBot="1" x14ac:dyDescent="0.35">
      <c r="B60" s="51" t="s">
        <v>33</v>
      </c>
      <c r="C60" s="52"/>
      <c r="D60" s="52"/>
      <c r="E60" s="52"/>
      <c r="F60" s="25">
        <f t="shared" si="5"/>
        <v>0</v>
      </c>
      <c r="L60" s="53"/>
      <c r="M60" s="44" t="s">
        <v>48</v>
      </c>
      <c r="N60" s="45">
        <v>5</v>
      </c>
      <c r="O60" s="45"/>
      <c r="P60" s="46">
        <f t="shared" si="4"/>
        <v>4.9019607843137254E-2</v>
      </c>
      <c r="Q60" s="38"/>
      <c r="R60" s="54"/>
    </row>
    <row r="61" spans="2:18" ht="15" customHeight="1" thickBot="1" x14ac:dyDescent="0.35">
      <c r="B61" s="14" t="s">
        <v>35</v>
      </c>
      <c r="C61" s="1"/>
      <c r="D61" s="1"/>
      <c r="E61" s="1"/>
      <c r="F61" s="25">
        <f t="shared" si="5"/>
        <v>0</v>
      </c>
      <c r="M61" s="55" t="s">
        <v>9</v>
      </c>
      <c r="N61" s="56">
        <f>SUM(N50:O60)</f>
        <v>102</v>
      </c>
      <c r="O61" s="56"/>
      <c r="P61" s="57">
        <f>SUM(P50:P60)</f>
        <v>1.0000000000000002</v>
      </c>
      <c r="Q61" s="58"/>
      <c r="R61" s="58"/>
    </row>
    <row r="62" spans="2:18" ht="15" customHeight="1" x14ac:dyDescent="0.3">
      <c r="B62" s="55" t="s">
        <v>9</v>
      </c>
      <c r="C62" s="55">
        <f>SUM(C50:C61)</f>
        <v>88</v>
      </c>
      <c r="D62" s="55">
        <f t="shared" ref="D62:F62" si="6">SUM(D50:D61)</f>
        <v>14</v>
      </c>
      <c r="E62" s="55">
        <f t="shared" si="6"/>
        <v>0</v>
      </c>
      <c r="F62" s="55">
        <f t="shared" si="6"/>
        <v>102</v>
      </c>
      <c r="Q62" s="59"/>
      <c r="R62" s="59"/>
    </row>
    <row r="63" spans="2:18" ht="15" customHeight="1" x14ac:dyDescent="0.3">
      <c r="B63" s="60" t="s">
        <v>12</v>
      </c>
      <c r="C63" s="60">
        <f>C62/$F$62</f>
        <v>0.86274509803921573</v>
      </c>
      <c r="D63" s="60">
        <f>D62/$F$62</f>
        <v>0.13725490196078433</v>
      </c>
      <c r="E63" s="60">
        <f>E62/$F$62</f>
        <v>0</v>
      </c>
      <c r="F63" s="60">
        <f>F62/$F$62</f>
        <v>1</v>
      </c>
      <c r="M63" s="61" t="s">
        <v>75</v>
      </c>
      <c r="N63" s="61"/>
      <c r="O63" s="61"/>
      <c r="P63" s="61"/>
      <c r="Q63" s="59"/>
      <c r="R63" s="59"/>
    </row>
    <row r="64" spans="2:18" ht="12.75" customHeight="1" x14ac:dyDescent="0.3">
      <c r="E64" s="47"/>
      <c r="F64" s="47"/>
      <c r="M64" s="61"/>
      <c r="N64" s="61"/>
      <c r="O64" s="61"/>
      <c r="P64" s="61"/>
      <c r="Q64" s="59"/>
      <c r="R64" s="59"/>
    </row>
    <row r="65" spans="2:18" x14ac:dyDescent="0.3">
      <c r="B65" s="12" t="s">
        <v>76</v>
      </c>
      <c r="C65" s="13"/>
      <c r="D65" s="13"/>
      <c r="E65" s="13"/>
      <c r="F65" s="25"/>
      <c r="G65" s="25"/>
      <c r="H65" s="25"/>
      <c r="I65" s="62"/>
      <c r="J65" s="62"/>
      <c r="K65" s="38"/>
      <c r="M65" s="40" t="s">
        <v>77</v>
      </c>
      <c r="N65" s="42" t="s">
        <v>11</v>
      </c>
      <c r="O65" s="42"/>
      <c r="P65" s="40" t="s">
        <v>12</v>
      </c>
      <c r="Q65" s="59"/>
      <c r="R65" s="59"/>
    </row>
    <row r="66" spans="2:18" ht="15" customHeight="1" x14ac:dyDescent="0.3">
      <c r="B66" s="15" t="s">
        <v>60</v>
      </c>
      <c r="C66" s="15" t="s">
        <v>78</v>
      </c>
      <c r="D66" s="15" t="s">
        <v>79</v>
      </c>
      <c r="E66" s="63" t="s">
        <v>80</v>
      </c>
      <c r="F66" s="64" t="s">
        <v>81</v>
      </c>
      <c r="G66" s="64"/>
      <c r="H66" s="63" t="s">
        <v>48</v>
      </c>
      <c r="I66" s="63" t="s">
        <v>9</v>
      </c>
      <c r="J66" s="62"/>
      <c r="K66" s="38"/>
      <c r="M66" s="43" t="s">
        <v>44</v>
      </c>
      <c r="N66" s="45">
        <v>57</v>
      </c>
      <c r="O66" s="45"/>
      <c r="P66" s="65">
        <f>N66/$N$69</f>
        <v>0.55882352941176472</v>
      </c>
      <c r="Q66" s="59"/>
      <c r="R66" s="59"/>
    </row>
    <row r="67" spans="2:18" x14ac:dyDescent="0.3">
      <c r="B67" s="19" t="s">
        <v>13</v>
      </c>
      <c r="C67" s="20">
        <v>0</v>
      </c>
      <c r="D67" s="20">
        <v>0</v>
      </c>
      <c r="E67" s="66">
        <v>0</v>
      </c>
      <c r="F67" s="67">
        <v>0</v>
      </c>
      <c r="G67" s="67"/>
      <c r="H67" s="66">
        <v>0</v>
      </c>
      <c r="I67" s="21">
        <f>SUM(C67:H67)</f>
        <v>0</v>
      </c>
      <c r="J67" s="62"/>
      <c r="K67" s="38"/>
      <c r="L67" s="25"/>
      <c r="M67" s="43" t="s">
        <v>46</v>
      </c>
      <c r="N67" s="45">
        <v>45</v>
      </c>
      <c r="O67" s="45"/>
      <c r="P67" s="65">
        <f>N67/$N$69</f>
        <v>0.44117647058823528</v>
      </c>
      <c r="Q67" s="59"/>
      <c r="R67" s="59"/>
    </row>
    <row r="68" spans="2:18" ht="15" thickBot="1" x14ac:dyDescent="0.35">
      <c r="B68" s="19" t="s">
        <v>15</v>
      </c>
      <c r="C68" s="20">
        <v>0</v>
      </c>
      <c r="D68" s="20">
        <v>0</v>
      </c>
      <c r="E68" s="66">
        <v>0</v>
      </c>
      <c r="F68" s="67">
        <v>31</v>
      </c>
      <c r="G68" s="67"/>
      <c r="H68" s="66">
        <v>8</v>
      </c>
      <c r="I68" s="21">
        <f t="shared" ref="I68:I78" si="7">SUM(C68:H68)</f>
        <v>39</v>
      </c>
      <c r="J68" s="62"/>
      <c r="K68" s="38"/>
      <c r="L68" s="25"/>
      <c r="M68" s="43" t="s">
        <v>48</v>
      </c>
      <c r="N68" s="45">
        <v>0</v>
      </c>
      <c r="O68" s="45"/>
      <c r="P68" s="68">
        <f>N68/$N$69</f>
        <v>0</v>
      </c>
      <c r="Q68" s="59"/>
      <c r="R68" s="59"/>
    </row>
    <row r="69" spans="2:18" x14ac:dyDescent="0.3">
      <c r="B69" s="19" t="s">
        <v>17</v>
      </c>
      <c r="C69" s="20">
        <v>0</v>
      </c>
      <c r="D69" s="20">
        <v>1</v>
      </c>
      <c r="E69" s="66">
        <v>0</v>
      </c>
      <c r="F69" s="67">
        <v>43</v>
      </c>
      <c r="G69" s="67"/>
      <c r="H69" s="66">
        <v>19</v>
      </c>
      <c r="I69" s="21">
        <f t="shared" si="7"/>
        <v>63</v>
      </c>
      <c r="J69" s="62"/>
      <c r="K69" s="38"/>
      <c r="L69" s="25"/>
      <c r="M69" s="55" t="s">
        <v>9</v>
      </c>
      <c r="N69" s="56">
        <f>SUM(N66:N68)</f>
        <v>102</v>
      </c>
      <c r="O69" s="56"/>
      <c r="P69" s="57">
        <f>SUM(P66:P68)</f>
        <v>1</v>
      </c>
      <c r="Q69" s="59"/>
      <c r="R69" s="59"/>
    </row>
    <row r="70" spans="2:18" x14ac:dyDescent="0.3">
      <c r="B70" s="19" t="s">
        <v>19</v>
      </c>
      <c r="C70" s="20"/>
      <c r="D70" s="20"/>
      <c r="E70" s="66"/>
      <c r="F70" s="67"/>
      <c r="G70" s="67"/>
      <c r="H70" s="66"/>
      <c r="I70" s="21">
        <f t="shared" si="7"/>
        <v>0</v>
      </c>
      <c r="J70" s="62"/>
      <c r="K70" s="38"/>
      <c r="L70" s="25"/>
      <c r="M70" s="59"/>
      <c r="N70" s="59"/>
      <c r="O70" s="59"/>
      <c r="P70" s="59"/>
      <c r="Q70" s="59"/>
      <c r="R70" s="59"/>
    </row>
    <row r="71" spans="2:18" x14ac:dyDescent="0.3">
      <c r="B71" s="19" t="s">
        <v>21</v>
      </c>
      <c r="C71" s="20"/>
      <c r="D71" s="20"/>
      <c r="E71" s="66"/>
      <c r="F71" s="67"/>
      <c r="G71" s="67"/>
      <c r="H71" s="66"/>
      <c r="I71" s="21">
        <f t="shared" si="7"/>
        <v>0</v>
      </c>
      <c r="J71" s="62"/>
      <c r="K71" s="38"/>
      <c r="L71" s="25"/>
      <c r="M71" s="59"/>
      <c r="N71" s="59"/>
      <c r="O71" s="59"/>
      <c r="P71" s="59"/>
      <c r="Q71" s="59"/>
      <c r="R71" s="59"/>
    </row>
    <row r="72" spans="2:18" x14ac:dyDescent="0.3">
      <c r="B72" s="19" t="s">
        <v>23</v>
      </c>
      <c r="C72" s="20"/>
      <c r="D72" s="20"/>
      <c r="E72" s="66"/>
      <c r="F72" s="67"/>
      <c r="G72" s="67"/>
      <c r="H72" s="66"/>
      <c r="I72" s="21">
        <f t="shared" si="7"/>
        <v>0</v>
      </c>
      <c r="J72" s="62"/>
      <c r="K72" s="38"/>
      <c r="L72" s="25"/>
      <c r="M72" s="59"/>
      <c r="N72" s="59"/>
      <c r="O72" s="59"/>
      <c r="P72" s="59"/>
      <c r="Q72" s="59"/>
      <c r="R72" s="59"/>
    </row>
    <row r="73" spans="2:18" x14ac:dyDescent="0.3">
      <c r="B73" s="19" t="s">
        <v>25</v>
      </c>
      <c r="C73" s="20"/>
      <c r="D73" s="20"/>
      <c r="E73" s="66"/>
      <c r="F73" s="67"/>
      <c r="G73" s="67"/>
      <c r="H73" s="66"/>
      <c r="I73" s="21">
        <f t="shared" si="7"/>
        <v>0</v>
      </c>
      <c r="J73" s="62"/>
      <c r="K73" s="38"/>
      <c r="L73" s="25"/>
      <c r="M73" s="59"/>
      <c r="N73" s="59"/>
      <c r="O73" s="59"/>
      <c r="P73" s="59"/>
      <c r="Q73" s="59"/>
      <c r="R73" s="59"/>
    </row>
    <row r="74" spans="2:18" x14ac:dyDescent="0.3">
      <c r="B74" s="19" t="s">
        <v>27</v>
      </c>
      <c r="C74" s="20"/>
      <c r="D74" s="20"/>
      <c r="E74" s="66"/>
      <c r="F74" s="67"/>
      <c r="G74" s="67"/>
      <c r="H74" s="66"/>
      <c r="I74" s="21">
        <f t="shared" si="7"/>
        <v>0</v>
      </c>
      <c r="J74" s="62"/>
      <c r="K74" s="38"/>
      <c r="L74" s="25"/>
      <c r="M74" s="59"/>
      <c r="N74" s="59"/>
      <c r="O74" s="59"/>
      <c r="P74" s="59"/>
      <c r="Q74" s="59"/>
      <c r="R74" s="59"/>
    </row>
    <row r="75" spans="2:18" x14ac:dyDescent="0.3">
      <c r="B75" s="19" t="s">
        <v>29</v>
      </c>
      <c r="C75" s="20"/>
      <c r="D75" s="20"/>
      <c r="E75" s="66"/>
      <c r="F75" s="67"/>
      <c r="G75" s="67"/>
      <c r="H75" s="66"/>
      <c r="I75" s="21">
        <f t="shared" si="7"/>
        <v>0</v>
      </c>
      <c r="J75" s="69"/>
      <c r="K75" s="69"/>
      <c r="L75" s="25"/>
      <c r="M75" s="25"/>
      <c r="N75" s="25"/>
      <c r="O75" s="25"/>
      <c r="P75" s="25"/>
      <c r="Q75" s="25"/>
      <c r="R75" s="25"/>
    </row>
    <row r="76" spans="2:18" x14ac:dyDescent="0.3">
      <c r="B76" s="19" t="s">
        <v>31</v>
      </c>
      <c r="C76" s="24"/>
      <c r="D76" s="24"/>
      <c r="E76" s="66"/>
      <c r="F76" s="67"/>
      <c r="G76" s="67"/>
      <c r="H76" s="66"/>
      <c r="I76" s="21">
        <f t="shared" si="7"/>
        <v>0</v>
      </c>
      <c r="J76" s="69"/>
      <c r="K76" s="69"/>
      <c r="L76" s="25"/>
      <c r="M76" s="25"/>
      <c r="N76" s="25"/>
      <c r="O76" s="25"/>
      <c r="P76" s="25"/>
      <c r="Q76" s="25"/>
      <c r="R76" s="25"/>
    </row>
    <row r="77" spans="2:18" x14ac:dyDescent="0.3">
      <c r="B77" s="19" t="s">
        <v>33</v>
      </c>
      <c r="C77" s="24"/>
      <c r="D77" s="24"/>
      <c r="E77" s="66"/>
      <c r="F77" s="67"/>
      <c r="G77" s="67"/>
      <c r="H77" s="66"/>
      <c r="I77" s="21">
        <f t="shared" si="7"/>
        <v>0</v>
      </c>
      <c r="J77" s="69"/>
      <c r="K77" s="69"/>
      <c r="L77" s="25"/>
      <c r="M77" s="25"/>
      <c r="N77" s="25"/>
      <c r="O77" s="25"/>
      <c r="P77" s="25"/>
      <c r="Q77" s="25"/>
      <c r="R77" s="25"/>
    </row>
    <row r="78" spans="2:18" ht="15" thickBot="1" x14ac:dyDescent="0.35">
      <c r="B78" s="19" t="s">
        <v>35</v>
      </c>
      <c r="C78" s="25"/>
      <c r="D78" s="25"/>
      <c r="E78" s="66"/>
      <c r="F78" s="67"/>
      <c r="G78" s="67"/>
      <c r="H78" s="66"/>
      <c r="I78" s="21">
        <f t="shared" si="7"/>
        <v>0</v>
      </c>
      <c r="J78" s="69"/>
      <c r="K78" s="69"/>
      <c r="L78" s="25"/>
      <c r="M78" s="25"/>
      <c r="N78" s="25"/>
      <c r="O78" s="25"/>
      <c r="P78" s="25"/>
      <c r="Q78" s="25"/>
      <c r="R78" s="25"/>
    </row>
    <row r="79" spans="2:18" x14ac:dyDescent="0.3">
      <c r="B79" s="26" t="s">
        <v>9</v>
      </c>
      <c r="C79" s="26">
        <f>SUM(C67:C78)</f>
        <v>0</v>
      </c>
      <c r="D79" s="26">
        <f t="shared" ref="D79:F79" si="8">SUM(D67:D78)</f>
        <v>1</v>
      </c>
      <c r="E79" s="26">
        <f t="shared" si="8"/>
        <v>0</v>
      </c>
      <c r="F79" s="70">
        <f t="shared" si="8"/>
        <v>74</v>
      </c>
      <c r="G79" s="70"/>
      <c r="H79" s="26">
        <f t="shared" ref="H79" si="9">SUM(H67:H78)</f>
        <v>27</v>
      </c>
      <c r="I79" s="26">
        <f>SUM(I67:I78)</f>
        <v>102</v>
      </c>
      <c r="J79" s="69"/>
      <c r="K79" s="69"/>
      <c r="L79" s="25"/>
      <c r="M79" s="25"/>
      <c r="N79" s="25"/>
      <c r="O79" s="25"/>
      <c r="P79" s="25"/>
      <c r="Q79" s="25"/>
      <c r="R79" s="25"/>
    </row>
    <row r="80" spans="2:18" x14ac:dyDescent="0.3">
      <c r="B80" s="27" t="s">
        <v>12</v>
      </c>
      <c r="C80" s="28">
        <f>C79/$I$79</f>
        <v>0</v>
      </c>
      <c r="D80" s="28">
        <f t="shared" ref="D80:E80" si="10">D79/$I$79</f>
        <v>9.8039215686274508E-3</v>
      </c>
      <c r="E80" s="28">
        <f t="shared" si="10"/>
        <v>0</v>
      </c>
      <c r="F80" s="71">
        <f>F79/$I$79</f>
        <v>0.72549019607843135</v>
      </c>
      <c r="G80" s="71"/>
      <c r="H80" s="28">
        <f>H79/$I$79</f>
        <v>0.26470588235294118</v>
      </c>
      <c r="I80" s="28">
        <f>I79/$I$79</f>
        <v>1</v>
      </c>
      <c r="J80" s="69"/>
      <c r="K80" s="69"/>
      <c r="L80" s="38"/>
      <c r="M80" s="38"/>
      <c r="N80" s="38"/>
      <c r="O80" s="38"/>
      <c r="P80" s="38"/>
      <c r="Q80" s="38"/>
      <c r="R80" s="38"/>
    </row>
    <row r="81" spans="2:18" x14ac:dyDescent="0.3">
      <c r="B81" s="38"/>
      <c r="C81" s="38"/>
      <c r="D81" s="38"/>
      <c r="E81" s="38"/>
      <c r="F81" s="25"/>
      <c r="G81" s="25"/>
      <c r="H81" s="25"/>
      <c r="I81" s="69"/>
      <c r="J81" s="69"/>
      <c r="K81" s="69"/>
      <c r="L81" s="38"/>
      <c r="M81" s="38"/>
      <c r="N81" s="38"/>
      <c r="O81" s="38"/>
      <c r="P81" s="38"/>
      <c r="Q81" s="38"/>
      <c r="R81" s="38"/>
    </row>
    <row r="82" spans="2:18" x14ac:dyDescent="0.3">
      <c r="B82" s="12" t="s">
        <v>82</v>
      </c>
      <c r="C82" s="13"/>
      <c r="D82" s="13"/>
      <c r="E82" s="13"/>
      <c r="F82" s="25"/>
      <c r="G82" s="25"/>
      <c r="H82" s="25"/>
      <c r="I82" s="69"/>
      <c r="J82" s="69"/>
      <c r="K82" s="69"/>
      <c r="L82" s="38"/>
      <c r="M82" s="38"/>
      <c r="N82" s="38"/>
      <c r="O82" s="38"/>
      <c r="P82" s="38"/>
      <c r="Q82" s="38"/>
      <c r="R82" s="38"/>
    </row>
    <row r="83" spans="2:18" ht="25.5" customHeight="1" x14ac:dyDescent="0.3">
      <c r="B83" s="15" t="s">
        <v>60</v>
      </c>
      <c r="C83" s="63" t="s">
        <v>83</v>
      </c>
      <c r="D83" s="63" t="s">
        <v>84</v>
      </c>
      <c r="E83" s="64" t="s">
        <v>85</v>
      </c>
      <c r="F83" s="64"/>
      <c r="G83" s="63" t="s">
        <v>48</v>
      </c>
      <c r="H83" s="63" t="s">
        <v>9</v>
      </c>
      <c r="I83" s="69"/>
      <c r="J83" s="69"/>
      <c r="K83" s="69"/>
      <c r="L83" s="38"/>
      <c r="M83" s="38"/>
      <c r="N83" s="38"/>
      <c r="O83" s="38"/>
      <c r="P83" s="38"/>
      <c r="Q83" s="38"/>
      <c r="R83" s="38"/>
    </row>
    <row r="84" spans="2:18" ht="13.5" customHeight="1" x14ac:dyDescent="0.3">
      <c r="B84" s="19" t="s">
        <v>13</v>
      </c>
      <c r="C84" s="20">
        <v>0</v>
      </c>
      <c r="D84" s="20">
        <v>0</v>
      </c>
      <c r="E84" s="67">
        <v>0</v>
      </c>
      <c r="F84" s="67"/>
      <c r="G84" s="20">
        <v>0</v>
      </c>
      <c r="H84" s="66">
        <f>SUM(C84:G84)</f>
        <v>0</v>
      </c>
      <c r="I84" s="69"/>
      <c r="J84" s="69"/>
      <c r="K84" s="69"/>
      <c r="L84" s="38"/>
      <c r="M84" s="38"/>
      <c r="N84" s="38"/>
      <c r="O84" s="38"/>
      <c r="P84" s="38"/>
      <c r="Q84" s="38"/>
      <c r="R84" s="38"/>
    </row>
    <row r="85" spans="2:18" ht="13.5" customHeight="1" x14ac:dyDescent="0.3">
      <c r="B85" s="19" t="s">
        <v>15</v>
      </c>
      <c r="C85" s="20">
        <v>2</v>
      </c>
      <c r="D85" s="20">
        <v>0</v>
      </c>
      <c r="E85" s="67">
        <v>6</v>
      </c>
      <c r="F85" s="67"/>
      <c r="G85" s="20">
        <v>31</v>
      </c>
      <c r="H85" s="66">
        <f t="shared" ref="H85:H95" si="11">SUM(C85:G85)</f>
        <v>39</v>
      </c>
      <c r="I85" s="69"/>
      <c r="J85" s="69"/>
      <c r="K85" s="69"/>
      <c r="L85" s="38"/>
      <c r="M85" s="38"/>
      <c r="N85" s="38"/>
      <c r="O85" s="38"/>
      <c r="P85" s="38"/>
      <c r="Q85" s="38"/>
      <c r="R85" s="38"/>
    </row>
    <row r="86" spans="2:18" ht="13.5" customHeight="1" x14ac:dyDescent="0.3">
      <c r="B86" s="19" t="s">
        <v>17</v>
      </c>
      <c r="C86" s="20">
        <v>2</v>
      </c>
      <c r="D86" s="20">
        <v>0</v>
      </c>
      <c r="E86" s="67">
        <v>12</v>
      </c>
      <c r="F86" s="67"/>
      <c r="G86" s="20">
        <v>49</v>
      </c>
      <c r="H86" s="66">
        <f t="shared" si="11"/>
        <v>63</v>
      </c>
      <c r="I86" s="69"/>
      <c r="J86" s="69"/>
      <c r="K86" s="69"/>
      <c r="L86" s="38"/>
      <c r="M86" s="38"/>
      <c r="N86" s="38"/>
      <c r="O86" s="38"/>
      <c r="P86" s="38"/>
      <c r="Q86" s="38"/>
      <c r="R86" s="38"/>
    </row>
    <row r="87" spans="2:18" ht="13.5" customHeight="1" x14ac:dyDescent="0.3">
      <c r="B87" s="19" t="s">
        <v>19</v>
      </c>
      <c r="C87" s="20"/>
      <c r="D87" s="20"/>
      <c r="E87" s="67"/>
      <c r="F87" s="67"/>
      <c r="G87" s="20"/>
      <c r="H87" s="66">
        <f t="shared" si="11"/>
        <v>0</v>
      </c>
      <c r="I87" s="69"/>
      <c r="J87" s="69"/>
      <c r="K87" s="69"/>
      <c r="L87" s="38"/>
      <c r="M87" s="38"/>
      <c r="N87" s="38"/>
      <c r="O87" s="38"/>
      <c r="P87" s="38"/>
      <c r="Q87" s="38"/>
      <c r="R87" s="38"/>
    </row>
    <row r="88" spans="2:18" ht="13.5" customHeight="1" x14ac:dyDescent="0.3">
      <c r="B88" s="19" t="s">
        <v>21</v>
      </c>
      <c r="C88" s="20"/>
      <c r="D88" s="20"/>
      <c r="E88" s="67"/>
      <c r="F88" s="67"/>
      <c r="G88" s="20"/>
      <c r="H88" s="66">
        <f t="shared" si="11"/>
        <v>0</v>
      </c>
      <c r="I88" s="69"/>
      <c r="J88" s="69"/>
      <c r="K88" s="69"/>
      <c r="L88" s="38"/>
      <c r="M88" s="38"/>
      <c r="N88" s="38"/>
      <c r="O88" s="38"/>
      <c r="P88" s="38"/>
      <c r="Q88" s="38"/>
      <c r="R88" s="38"/>
    </row>
    <row r="89" spans="2:18" ht="13.5" customHeight="1" x14ac:dyDescent="0.3">
      <c r="B89" s="19" t="s">
        <v>23</v>
      </c>
      <c r="C89" s="20"/>
      <c r="D89" s="20"/>
      <c r="E89" s="67"/>
      <c r="F89" s="67"/>
      <c r="G89" s="20"/>
      <c r="H89" s="66">
        <f t="shared" si="11"/>
        <v>0</v>
      </c>
      <c r="I89" s="69"/>
      <c r="J89" s="69"/>
      <c r="K89" s="69"/>
      <c r="L89" s="38"/>
      <c r="M89" s="38"/>
      <c r="N89" s="38"/>
      <c r="O89" s="38"/>
      <c r="P89" s="38"/>
      <c r="Q89" s="38"/>
      <c r="R89" s="38"/>
    </row>
    <row r="90" spans="2:18" ht="13.5" customHeight="1" x14ac:dyDescent="0.3">
      <c r="B90" s="19" t="s">
        <v>25</v>
      </c>
      <c r="C90" s="20"/>
      <c r="D90" s="20"/>
      <c r="E90" s="67"/>
      <c r="F90" s="67"/>
      <c r="G90" s="20"/>
      <c r="H90" s="66">
        <f t="shared" si="11"/>
        <v>0</v>
      </c>
      <c r="I90" s="69"/>
      <c r="J90" s="69"/>
      <c r="K90" s="69"/>
      <c r="L90" s="38"/>
      <c r="M90" s="38"/>
      <c r="N90" s="38"/>
      <c r="O90" s="38"/>
      <c r="P90" s="38"/>
      <c r="Q90" s="38"/>
      <c r="R90" s="38"/>
    </row>
    <row r="91" spans="2:18" ht="13.5" customHeight="1" x14ac:dyDescent="0.3">
      <c r="B91" s="19" t="s">
        <v>27</v>
      </c>
      <c r="C91" s="20"/>
      <c r="D91" s="20"/>
      <c r="E91" s="67"/>
      <c r="F91" s="67"/>
      <c r="G91" s="20"/>
      <c r="H91" s="66">
        <f t="shared" si="11"/>
        <v>0</v>
      </c>
      <c r="I91" s="69"/>
      <c r="J91" s="69"/>
      <c r="K91" s="69"/>
      <c r="L91" s="38"/>
      <c r="M91" s="38"/>
      <c r="N91" s="38"/>
      <c r="O91" s="38"/>
      <c r="P91" s="38"/>
      <c r="Q91" s="38"/>
      <c r="R91" s="38"/>
    </row>
    <row r="92" spans="2:18" ht="13.5" customHeight="1" x14ac:dyDescent="0.3">
      <c r="B92" s="19" t="s">
        <v>29</v>
      </c>
      <c r="C92" s="20"/>
      <c r="D92" s="20"/>
      <c r="E92" s="67"/>
      <c r="F92" s="67"/>
      <c r="G92" s="20"/>
      <c r="H92" s="66">
        <f t="shared" si="11"/>
        <v>0</v>
      </c>
      <c r="I92" s="69"/>
      <c r="J92" s="69"/>
      <c r="K92" s="69"/>
      <c r="L92" s="38"/>
      <c r="M92" s="38"/>
      <c r="N92" s="38"/>
      <c r="O92" s="38"/>
      <c r="P92" s="38"/>
      <c r="Q92" s="38"/>
      <c r="R92" s="38"/>
    </row>
    <row r="93" spans="2:18" ht="13.5" customHeight="1" x14ac:dyDescent="0.3">
      <c r="B93" s="19" t="s">
        <v>31</v>
      </c>
      <c r="C93" s="24"/>
      <c r="D93" s="24"/>
      <c r="E93" s="67"/>
      <c r="F93" s="67"/>
      <c r="G93" s="24"/>
      <c r="H93" s="66">
        <f t="shared" si="11"/>
        <v>0</v>
      </c>
      <c r="I93" s="69"/>
      <c r="J93" s="69"/>
      <c r="K93" s="69"/>
      <c r="L93" s="38"/>
      <c r="M93" s="38"/>
      <c r="N93" s="38"/>
      <c r="O93" s="38"/>
      <c r="P93" s="38"/>
      <c r="Q93" s="38"/>
      <c r="R93" s="38"/>
    </row>
    <row r="94" spans="2:18" ht="13.5" customHeight="1" x14ac:dyDescent="0.3">
      <c r="B94" s="19" t="s">
        <v>33</v>
      </c>
      <c r="C94" s="24"/>
      <c r="D94" s="24"/>
      <c r="E94" s="67"/>
      <c r="F94" s="67"/>
      <c r="G94" s="24"/>
      <c r="H94" s="66">
        <f t="shared" si="11"/>
        <v>0</v>
      </c>
      <c r="I94" s="69"/>
      <c r="J94" s="69"/>
      <c r="K94" s="69"/>
      <c r="L94" s="38"/>
      <c r="M94" s="38"/>
      <c r="N94" s="38"/>
      <c r="O94" s="38"/>
      <c r="P94" s="38"/>
      <c r="Q94" s="38"/>
      <c r="R94" s="38"/>
    </row>
    <row r="95" spans="2:18" ht="13.5" customHeight="1" thickBot="1" x14ac:dyDescent="0.35">
      <c r="B95" s="19" t="s">
        <v>35</v>
      </c>
      <c r="C95" s="25"/>
      <c r="D95" s="25"/>
      <c r="E95" s="67"/>
      <c r="F95" s="67"/>
      <c r="G95" s="25"/>
      <c r="H95" s="66">
        <f t="shared" si="11"/>
        <v>0</v>
      </c>
      <c r="I95" s="69"/>
      <c r="J95" s="69"/>
      <c r="K95" s="69"/>
      <c r="L95" s="38"/>
      <c r="M95" s="38"/>
      <c r="N95" s="38"/>
      <c r="O95" s="38"/>
      <c r="P95" s="38"/>
      <c r="Q95" s="38"/>
      <c r="R95" s="38"/>
    </row>
    <row r="96" spans="2:18" ht="13.5" customHeight="1" x14ac:dyDescent="0.3">
      <c r="B96" s="26" t="s">
        <v>9</v>
      </c>
      <c r="C96" s="26">
        <f>SUM(C84:C95)</f>
        <v>4</v>
      </c>
      <c r="D96" s="26">
        <f t="shared" ref="D96:E96" si="12">SUM(D84:D95)</f>
        <v>0</v>
      </c>
      <c r="E96" s="70">
        <f t="shared" si="12"/>
        <v>18</v>
      </c>
      <c r="F96" s="70"/>
      <c r="G96" s="26">
        <f t="shared" ref="G96" si="13">SUM(G84:G95)</f>
        <v>80</v>
      </c>
      <c r="H96" s="26">
        <f>SUM(H84:H95)</f>
        <v>102</v>
      </c>
      <c r="I96" s="69"/>
      <c r="J96" s="69"/>
      <c r="K96" s="69"/>
      <c r="L96" s="38"/>
      <c r="M96" s="38"/>
      <c r="N96" s="38"/>
      <c r="O96" s="38"/>
      <c r="P96" s="38"/>
      <c r="Q96" s="38"/>
      <c r="R96" s="38"/>
    </row>
    <row r="97" spans="2:18" ht="13.5" customHeight="1" x14ac:dyDescent="0.3">
      <c r="B97" s="27" t="s">
        <v>12</v>
      </c>
      <c r="C97" s="28">
        <f>C96/$H$96</f>
        <v>3.9215686274509803E-2</v>
      </c>
      <c r="D97" s="28">
        <f>D96/$H$96</f>
        <v>0</v>
      </c>
      <c r="E97" s="71">
        <f>E96/$H$96</f>
        <v>0.17647058823529413</v>
      </c>
      <c r="F97" s="71"/>
      <c r="G97" s="28">
        <f>G96/$H$96</f>
        <v>0.78431372549019607</v>
      </c>
      <c r="H97" s="28">
        <f>H96/$H$96</f>
        <v>1</v>
      </c>
      <c r="I97" s="69"/>
      <c r="J97" s="69"/>
      <c r="K97" s="69"/>
      <c r="L97" s="38"/>
      <c r="M97" s="38"/>
      <c r="N97" s="38"/>
      <c r="O97" s="38"/>
      <c r="P97" s="38"/>
      <c r="Q97" s="38"/>
      <c r="R97" s="38"/>
    </row>
    <row r="98" spans="2:18" ht="5.25" customHeight="1" x14ac:dyDescent="0.3">
      <c r="B98" s="38"/>
      <c r="C98" s="38"/>
      <c r="D98" s="38"/>
      <c r="E98" s="38"/>
      <c r="F98" s="25"/>
      <c r="G98" s="25"/>
      <c r="H98" s="25"/>
      <c r="I98" s="69"/>
      <c r="J98" s="69"/>
      <c r="K98" s="69"/>
      <c r="L98" s="72"/>
      <c r="M98" s="72"/>
      <c r="N98" s="72"/>
      <c r="O98" s="72"/>
      <c r="P98" s="72"/>
      <c r="Q98" s="72"/>
      <c r="R98" s="72"/>
    </row>
    <row r="99" spans="2:18" ht="18.75" customHeight="1" x14ac:dyDescent="0.3">
      <c r="B99" s="73" t="s">
        <v>86</v>
      </c>
      <c r="C99" s="73"/>
      <c r="D99" s="73"/>
      <c r="E99" s="73"/>
      <c r="F99" s="73"/>
      <c r="G99" s="73"/>
      <c r="H99" s="73"/>
      <c r="I99" s="74"/>
      <c r="J99" s="75"/>
      <c r="K99" s="72"/>
      <c r="L99" s="72"/>
      <c r="M99" s="72"/>
      <c r="N99" s="72"/>
      <c r="O99" s="72"/>
      <c r="P99" s="72"/>
      <c r="Q99" s="72"/>
      <c r="R99" s="72"/>
    </row>
    <row r="100" spans="2:18" ht="14.25" customHeight="1" x14ac:dyDescent="0.3">
      <c r="B100" s="76" t="s">
        <v>87</v>
      </c>
      <c r="C100" s="76"/>
      <c r="D100" s="63" t="s">
        <v>11</v>
      </c>
      <c r="E100" s="63" t="s">
        <v>12</v>
      </c>
      <c r="F100" s="47"/>
      <c r="G100" s="47"/>
      <c r="H100" s="77"/>
      <c r="I100" s="38"/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ht="12.75" customHeight="1" x14ac:dyDescent="0.3">
      <c r="B101" s="78" t="s">
        <v>88</v>
      </c>
      <c r="C101" s="78"/>
      <c r="D101" s="79">
        <v>10</v>
      </c>
      <c r="E101" s="80">
        <f t="shared" ref="E101:E126" si="14">D101/$D$127</f>
        <v>9.1743119266055051E-2</v>
      </c>
      <c r="F101" s="48"/>
      <c r="G101" s="48"/>
      <c r="H101" s="81"/>
      <c r="I101" s="38"/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t="12.75" customHeight="1" x14ac:dyDescent="0.3">
      <c r="B102" s="78" t="s">
        <v>89</v>
      </c>
      <c r="C102" s="78"/>
      <c r="D102" s="79">
        <v>2</v>
      </c>
      <c r="E102" s="80">
        <f t="shared" si="14"/>
        <v>1.834862385321101E-2</v>
      </c>
      <c r="F102" s="48"/>
      <c r="G102" s="48"/>
      <c r="H102" s="81"/>
      <c r="I102" s="38"/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t="12.75" customHeight="1" x14ac:dyDescent="0.3">
      <c r="B103" s="78" t="s">
        <v>90</v>
      </c>
      <c r="C103" s="78"/>
      <c r="D103" s="79">
        <v>1</v>
      </c>
      <c r="E103" s="80">
        <f t="shared" si="14"/>
        <v>9.1743119266055051E-3</v>
      </c>
      <c r="F103" s="48"/>
      <c r="G103" s="48"/>
      <c r="H103" s="81"/>
      <c r="I103" s="38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12.75" customHeight="1" x14ac:dyDescent="0.3">
      <c r="B104" s="78" t="s">
        <v>91</v>
      </c>
      <c r="C104" s="78"/>
      <c r="D104" s="79">
        <v>10</v>
      </c>
      <c r="E104" s="80">
        <f t="shared" si="14"/>
        <v>9.1743119266055051E-2</v>
      </c>
      <c r="F104" s="48"/>
      <c r="G104" s="48"/>
      <c r="H104" s="81"/>
      <c r="I104" s="38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t="12.75" customHeight="1" x14ac:dyDescent="0.3">
      <c r="B105" s="78" t="s">
        <v>92</v>
      </c>
      <c r="C105" s="78"/>
      <c r="D105" s="79">
        <v>0</v>
      </c>
      <c r="E105" s="80">
        <f t="shared" si="14"/>
        <v>0</v>
      </c>
      <c r="F105" s="48"/>
      <c r="G105" s="48"/>
      <c r="H105" s="81"/>
      <c r="I105" s="38"/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ht="12.75" customHeight="1" x14ac:dyDescent="0.3">
      <c r="B106" s="38" t="s">
        <v>93</v>
      </c>
      <c r="C106" s="38"/>
      <c r="D106" s="79">
        <v>1</v>
      </c>
      <c r="E106" s="46">
        <f t="shared" si="14"/>
        <v>9.1743119266055051E-3</v>
      </c>
      <c r="F106" s="48"/>
      <c r="G106" s="48"/>
      <c r="H106" s="81"/>
      <c r="I106" s="38"/>
      <c r="J106" s="72"/>
      <c r="K106" s="82"/>
      <c r="L106" s="82"/>
      <c r="M106" s="82"/>
      <c r="N106" s="82"/>
      <c r="O106" s="82"/>
      <c r="P106" s="82"/>
      <c r="Q106" s="82"/>
      <c r="R106" s="72"/>
    </row>
    <row r="107" spans="2:18" ht="12.75" customHeight="1" x14ac:dyDescent="0.3">
      <c r="B107" s="38" t="s">
        <v>94</v>
      </c>
      <c r="C107" s="38"/>
      <c r="D107" s="79">
        <v>3</v>
      </c>
      <c r="E107" s="46">
        <f t="shared" si="14"/>
        <v>2.7522935779816515E-2</v>
      </c>
      <c r="F107" s="48"/>
      <c r="G107" s="48"/>
      <c r="H107" s="81"/>
      <c r="I107" s="38"/>
      <c r="J107" s="72"/>
      <c r="K107" s="82"/>
      <c r="L107" s="82"/>
      <c r="M107" s="82"/>
      <c r="N107" s="82"/>
      <c r="O107" s="82"/>
      <c r="P107" s="82"/>
      <c r="Q107" s="82"/>
      <c r="R107" s="72"/>
    </row>
    <row r="108" spans="2:18" ht="12.75" customHeight="1" x14ac:dyDescent="0.3">
      <c r="B108" s="38" t="s">
        <v>95</v>
      </c>
      <c r="C108" s="38"/>
      <c r="D108" s="79">
        <v>0</v>
      </c>
      <c r="E108" s="46">
        <f t="shared" si="14"/>
        <v>0</v>
      </c>
      <c r="F108" s="48"/>
      <c r="G108" s="48"/>
      <c r="H108" s="81"/>
      <c r="I108" s="38"/>
      <c r="J108" s="72"/>
      <c r="K108" s="83"/>
      <c r="L108" s="69"/>
      <c r="M108" s="69"/>
      <c r="N108" s="84"/>
      <c r="O108" s="69"/>
      <c r="P108" s="69"/>
      <c r="Q108" s="69"/>
      <c r="R108" s="72"/>
    </row>
    <row r="109" spans="2:18" ht="12.75" customHeight="1" x14ac:dyDescent="0.3">
      <c r="B109" s="38" t="s">
        <v>96</v>
      </c>
      <c r="C109" s="38"/>
      <c r="D109" s="79">
        <v>0</v>
      </c>
      <c r="E109" s="46">
        <f t="shared" si="14"/>
        <v>0</v>
      </c>
      <c r="F109" s="48"/>
      <c r="G109" s="48"/>
      <c r="H109" s="81"/>
      <c r="I109" s="38"/>
      <c r="J109" s="72"/>
      <c r="K109" s="83"/>
      <c r="L109" s="84"/>
      <c r="M109" s="84"/>
      <c r="N109" s="84"/>
      <c r="O109" s="84"/>
      <c r="P109" s="84"/>
      <c r="Q109" s="84"/>
      <c r="R109" s="72"/>
    </row>
    <row r="110" spans="2:18" ht="12.75" customHeight="1" x14ac:dyDescent="0.3">
      <c r="B110" s="38" t="s">
        <v>97</v>
      </c>
      <c r="C110" s="38"/>
      <c r="D110" s="79">
        <v>0</v>
      </c>
      <c r="E110" s="46">
        <f t="shared" si="14"/>
        <v>0</v>
      </c>
      <c r="F110" s="48"/>
      <c r="G110" s="48"/>
      <c r="H110" s="81"/>
      <c r="I110" s="38"/>
      <c r="J110" s="72"/>
      <c r="K110" s="72"/>
      <c r="L110" s="48"/>
      <c r="M110" s="85"/>
      <c r="N110" s="85"/>
      <c r="O110" s="48"/>
      <c r="P110" s="48"/>
      <c r="Q110" s="85"/>
      <c r="R110" s="72"/>
    </row>
    <row r="111" spans="2:18" ht="12.75" customHeight="1" x14ac:dyDescent="0.3">
      <c r="B111" s="38" t="s">
        <v>98</v>
      </c>
      <c r="C111" s="38"/>
      <c r="D111" s="79">
        <v>3</v>
      </c>
      <c r="E111" s="46">
        <f t="shared" si="14"/>
        <v>2.7522935779816515E-2</v>
      </c>
      <c r="F111" s="48"/>
      <c r="G111" s="48"/>
      <c r="H111" s="81"/>
      <c r="I111" s="38"/>
      <c r="J111" s="72"/>
      <c r="K111" s="72"/>
      <c r="L111" s="48"/>
      <c r="M111" s="85"/>
      <c r="N111" s="85"/>
      <c r="O111" s="48"/>
      <c r="P111" s="48"/>
      <c r="Q111" s="85"/>
      <c r="R111" s="72"/>
    </row>
    <row r="112" spans="2:18" ht="12.75" customHeight="1" x14ac:dyDescent="0.3">
      <c r="B112" s="38" t="s">
        <v>99</v>
      </c>
      <c r="C112" s="38"/>
      <c r="D112" s="79">
        <v>4</v>
      </c>
      <c r="E112" s="46">
        <f t="shared" si="14"/>
        <v>3.669724770642202E-2</v>
      </c>
      <c r="F112" s="48"/>
      <c r="G112" s="48"/>
      <c r="H112" s="81"/>
      <c r="I112" s="38"/>
      <c r="J112" s="72"/>
      <c r="K112" s="72"/>
      <c r="L112" s="48"/>
      <c r="M112" s="85"/>
      <c r="N112" s="85"/>
      <c r="O112" s="48"/>
      <c r="P112" s="48"/>
      <c r="Q112" s="85"/>
      <c r="R112" s="72"/>
    </row>
    <row r="113" spans="2:18" ht="12.75" customHeight="1" x14ac:dyDescent="0.3">
      <c r="B113" s="38" t="s">
        <v>100</v>
      </c>
      <c r="C113" s="38"/>
      <c r="D113" s="79">
        <v>1</v>
      </c>
      <c r="E113" s="46">
        <f t="shared" si="14"/>
        <v>9.1743119266055051E-3</v>
      </c>
      <c r="F113" s="48"/>
      <c r="G113" s="48"/>
      <c r="H113" s="81"/>
      <c r="I113" s="38"/>
      <c r="J113" s="72"/>
      <c r="K113" s="72"/>
      <c r="L113" s="48"/>
      <c r="M113" s="85"/>
      <c r="N113" s="85"/>
      <c r="O113" s="48"/>
      <c r="P113" s="48"/>
      <c r="Q113" s="85"/>
      <c r="R113" s="72"/>
    </row>
    <row r="114" spans="2:18" ht="12.75" customHeight="1" x14ac:dyDescent="0.3">
      <c r="B114" s="38" t="s">
        <v>101</v>
      </c>
      <c r="C114" s="38"/>
      <c r="D114" s="79">
        <v>3</v>
      </c>
      <c r="E114" s="46">
        <f t="shared" si="14"/>
        <v>2.7522935779816515E-2</v>
      </c>
      <c r="F114" s="48"/>
      <c r="G114" s="48"/>
      <c r="H114" s="81"/>
      <c r="I114" s="38"/>
      <c r="J114" s="72"/>
      <c r="K114" s="84"/>
      <c r="L114" s="84"/>
      <c r="M114" s="86"/>
      <c r="N114" s="86"/>
      <c r="O114" s="84"/>
      <c r="P114" s="84"/>
      <c r="Q114" s="86"/>
      <c r="R114" s="72"/>
    </row>
    <row r="115" spans="2:18" ht="12.75" customHeight="1" x14ac:dyDescent="0.3">
      <c r="B115" s="38" t="s">
        <v>102</v>
      </c>
      <c r="C115" s="38"/>
      <c r="D115" s="79">
        <v>63</v>
      </c>
      <c r="E115" s="46">
        <f t="shared" si="14"/>
        <v>0.57798165137614677</v>
      </c>
      <c r="F115" s="48"/>
      <c r="G115" s="48"/>
      <c r="H115" s="81"/>
      <c r="I115" s="38"/>
      <c r="J115" s="72"/>
      <c r="K115" s="87"/>
      <c r="L115" s="72"/>
      <c r="M115" s="72"/>
      <c r="N115" s="72"/>
      <c r="O115" s="72"/>
      <c r="P115" s="72"/>
      <c r="Q115" s="72"/>
      <c r="R115" s="72"/>
    </row>
    <row r="116" spans="2:18" ht="12.75" customHeight="1" x14ac:dyDescent="0.3">
      <c r="B116" s="38" t="s">
        <v>103</v>
      </c>
      <c r="C116" s="38"/>
      <c r="D116" s="79">
        <v>0</v>
      </c>
      <c r="E116" s="46">
        <f t="shared" si="14"/>
        <v>0</v>
      </c>
      <c r="F116" s="48"/>
      <c r="G116" s="48"/>
      <c r="H116" s="81"/>
      <c r="I116" s="38"/>
      <c r="J116" s="72"/>
      <c r="K116" s="72"/>
      <c r="L116" s="72"/>
      <c r="M116" s="72"/>
      <c r="N116" s="72"/>
      <c r="O116" s="72"/>
      <c r="P116" s="72"/>
      <c r="Q116" s="72"/>
      <c r="R116" s="72"/>
    </row>
    <row r="117" spans="2:18" ht="12.75" customHeight="1" x14ac:dyDescent="0.3">
      <c r="B117" s="38" t="s">
        <v>104</v>
      </c>
      <c r="C117" s="38"/>
      <c r="D117" s="79">
        <v>0</v>
      </c>
      <c r="E117" s="46">
        <f t="shared" si="14"/>
        <v>0</v>
      </c>
      <c r="F117" s="48"/>
      <c r="G117" s="48"/>
      <c r="H117" s="81"/>
      <c r="I117" s="38"/>
      <c r="J117" s="72"/>
      <c r="K117" s="88"/>
      <c r="L117" s="88"/>
      <c r="M117" s="88"/>
      <c r="N117" s="88"/>
      <c r="O117" s="88"/>
      <c r="P117" s="88"/>
      <c r="Q117" s="88"/>
      <c r="R117" s="88"/>
    </row>
    <row r="118" spans="2:18" ht="12.75" customHeight="1" x14ac:dyDescent="0.3">
      <c r="B118" s="38" t="s">
        <v>105</v>
      </c>
      <c r="C118" s="38"/>
      <c r="D118" s="79">
        <v>1</v>
      </c>
      <c r="E118" s="46">
        <f t="shared" si="14"/>
        <v>9.1743119266055051E-3</v>
      </c>
      <c r="F118" s="48"/>
      <c r="G118" s="48"/>
      <c r="H118" s="81"/>
      <c r="I118" s="38"/>
      <c r="J118" s="72"/>
      <c r="K118" s="88"/>
      <c r="L118" s="88"/>
      <c r="M118" s="88"/>
      <c r="N118" s="88"/>
      <c r="O118" s="88"/>
      <c r="P118" s="88"/>
      <c r="Q118" s="88"/>
      <c r="R118" s="88"/>
    </row>
    <row r="119" spans="2:18" ht="12.75" customHeight="1" x14ac:dyDescent="0.3">
      <c r="B119" s="38" t="s">
        <v>106</v>
      </c>
      <c r="C119" s="38"/>
      <c r="D119" s="79">
        <v>0</v>
      </c>
      <c r="E119" s="46">
        <f t="shared" si="14"/>
        <v>0</v>
      </c>
      <c r="F119" s="48"/>
      <c r="G119" s="48"/>
      <c r="H119" s="81"/>
      <c r="I119" s="38"/>
      <c r="J119" s="72"/>
      <c r="K119" s="83"/>
      <c r="L119" s="83"/>
      <c r="M119" s="69"/>
      <c r="N119" s="69"/>
      <c r="O119" s="69"/>
      <c r="P119" s="84"/>
      <c r="Q119" s="69"/>
      <c r="R119" s="69"/>
    </row>
    <row r="120" spans="2:18" ht="12.75" customHeight="1" x14ac:dyDescent="0.3">
      <c r="B120" s="38" t="s">
        <v>107</v>
      </c>
      <c r="C120" s="38"/>
      <c r="D120" s="79">
        <v>3</v>
      </c>
      <c r="E120" s="46">
        <f t="shared" si="14"/>
        <v>2.7522935779816515E-2</v>
      </c>
      <c r="F120" s="48"/>
      <c r="G120" s="48"/>
      <c r="H120" s="81"/>
      <c r="I120" s="38"/>
      <c r="J120" s="72"/>
      <c r="K120" s="83"/>
      <c r="L120" s="83"/>
      <c r="M120" s="69"/>
      <c r="N120" s="69"/>
      <c r="O120" s="84"/>
      <c r="P120" s="84"/>
      <c r="Q120" s="84"/>
      <c r="R120" s="84"/>
    </row>
    <row r="121" spans="2:18" ht="12.75" customHeight="1" x14ac:dyDescent="0.3">
      <c r="B121" s="38" t="s">
        <v>108</v>
      </c>
      <c r="C121" s="38"/>
      <c r="D121" s="79">
        <v>2</v>
      </c>
      <c r="E121" s="46">
        <f t="shared" si="14"/>
        <v>1.834862385321101E-2</v>
      </c>
      <c r="F121" s="48"/>
      <c r="G121" s="48"/>
      <c r="H121" s="81"/>
      <c r="I121" s="38"/>
      <c r="J121" s="72"/>
      <c r="K121" s="72"/>
      <c r="L121" s="48"/>
      <c r="M121" s="89"/>
      <c r="N121" s="89"/>
      <c r="O121" s="85"/>
      <c r="P121" s="85"/>
      <c r="Q121" s="89"/>
      <c r="R121" s="85"/>
    </row>
    <row r="122" spans="2:18" ht="12.75" customHeight="1" x14ac:dyDescent="0.3">
      <c r="B122" s="38" t="s">
        <v>109</v>
      </c>
      <c r="C122" s="38"/>
      <c r="D122" s="79">
        <v>0</v>
      </c>
      <c r="E122" s="46">
        <f t="shared" si="14"/>
        <v>0</v>
      </c>
      <c r="F122" s="48"/>
      <c r="G122" s="48"/>
      <c r="H122" s="81"/>
      <c r="I122" s="38"/>
      <c r="J122" s="72"/>
      <c r="K122" s="72"/>
      <c r="L122" s="48"/>
      <c r="M122" s="89"/>
      <c r="N122" s="89"/>
      <c r="O122" s="85"/>
      <c r="P122" s="85"/>
      <c r="Q122" s="89"/>
      <c r="R122" s="85"/>
    </row>
    <row r="123" spans="2:18" ht="12.75" customHeight="1" x14ac:dyDescent="0.3">
      <c r="B123" s="38" t="s">
        <v>110</v>
      </c>
      <c r="C123" s="38"/>
      <c r="D123" s="79">
        <v>0</v>
      </c>
      <c r="E123" s="46">
        <f t="shared" si="14"/>
        <v>0</v>
      </c>
      <c r="F123" s="48"/>
      <c r="G123" s="48"/>
      <c r="H123" s="81"/>
      <c r="I123" s="38"/>
      <c r="J123" s="72"/>
      <c r="K123" s="72"/>
      <c r="L123" s="48"/>
      <c r="M123" s="89"/>
      <c r="N123" s="89"/>
      <c r="O123" s="85"/>
      <c r="P123" s="85"/>
      <c r="Q123" s="89"/>
      <c r="R123" s="85"/>
    </row>
    <row r="124" spans="2:18" ht="12.75" customHeight="1" x14ac:dyDescent="0.3">
      <c r="B124" s="38" t="s">
        <v>111</v>
      </c>
      <c r="C124" s="38"/>
      <c r="D124" s="79">
        <v>0</v>
      </c>
      <c r="E124" s="46">
        <f t="shared" si="14"/>
        <v>0</v>
      </c>
      <c r="F124" s="48"/>
      <c r="G124" s="48"/>
      <c r="H124" s="81"/>
      <c r="I124" s="38"/>
      <c r="J124" s="72"/>
      <c r="K124" s="72"/>
      <c r="L124" s="48"/>
      <c r="M124" s="89"/>
      <c r="N124" s="89"/>
      <c r="O124" s="85"/>
      <c r="P124" s="85"/>
      <c r="Q124" s="89"/>
      <c r="R124" s="85"/>
    </row>
    <row r="125" spans="2:18" ht="12.75" customHeight="1" x14ac:dyDescent="0.3">
      <c r="B125" s="38" t="s">
        <v>112</v>
      </c>
      <c r="C125" s="38"/>
      <c r="D125" s="79">
        <v>1</v>
      </c>
      <c r="E125" s="46">
        <f t="shared" si="14"/>
        <v>9.1743119266055051E-3</v>
      </c>
      <c r="F125" s="48"/>
      <c r="G125" s="48"/>
      <c r="H125" s="81"/>
      <c r="I125" s="38"/>
      <c r="J125" s="72"/>
      <c r="K125" s="72"/>
      <c r="L125" s="48"/>
      <c r="M125" s="89"/>
      <c r="N125" s="89"/>
      <c r="O125" s="85"/>
      <c r="P125" s="85"/>
      <c r="Q125" s="89"/>
      <c r="R125" s="85"/>
    </row>
    <row r="126" spans="2:18" ht="12.75" customHeight="1" thickBot="1" x14ac:dyDescent="0.35">
      <c r="B126" s="38" t="s">
        <v>48</v>
      </c>
      <c r="C126" s="38"/>
      <c r="D126" s="79">
        <v>1</v>
      </c>
      <c r="E126" s="46">
        <f t="shared" si="14"/>
        <v>9.1743119266055051E-3</v>
      </c>
      <c r="F126" s="48"/>
      <c r="G126" s="48"/>
      <c r="H126" s="81"/>
      <c r="I126" s="38"/>
      <c r="J126" s="72"/>
      <c r="K126" s="72"/>
      <c r="L126" s="48"/>
      <c r="M126" s="89"/>
      <c r="N126" s="89"/>
      <c r="O126" s="85"/>
      <c r="P126" s="85"/>
      <c r="Q126" s="89"/>
      <c r="R126" s="85"/>
    </row>
    <row r="127" spans="2:18" ht="12.75" customHeight="1" x14ac:dyDescent="0.3">
      <c r="B127" s="55" t="s">
        <v>9</v>
      </c>
      <c r="C127" s="55"/>
      <c r="D127" s="90">
        <f>SUM(D101:D126)</f>
        <v>109</v>
      </c>
      <c r="E127" s="57">
        <f>D127/$D$127</f>
        <v>1</v>
      </c>
      <c r="F127" s="91"/>
      <c r="G127" s="91"/>
      <c r="H127" s="91"/>
      <c r="I127" s="92"/>
      <c r="J127" s="72"/>
      <c r="K127" s="72"/>
      <c r="L127" s="48"/>
      <c r="M127" s="89"/>
      <c r="N127" s="89"/>
      <c r="O127" s="85"/>
      <c r="P127" s="85"/>
      <c r="Q127" s="89"/>
      <c r="R127" s="85"/>
    </row>
    <row r="128" spans="2:18" ht="15" customHeight="1" x14ac:dyDescent="0.3">
      <c r="B128" s="93" t="s">
        <v>113</v>
      </c>
      <c r="C128" s="38"/>
      <c r="D128" s="38"/>
      <c r="E128" s="38"/>
      <c r="F128" s="48"/>
      <c r="G128" s="48"/>
      <c r="H128" s="48"/>
      <c r="I128" s="38"/>
      <c r="J128" s="38"/>
      <c r="K128" s="38"/>
      <c r="L128" s="38"/>
      <c r="M128" s="38"/>
      <c r="N128" s="38"/>
      <c r="O128" s="38"/>
      <c r="P128" s="38"/>
      <c r="Q128" s="38"/>
      <c r="R128" s="38"/>
    </row>
    <row r="129" spans="2:18" ht="6" customHeight="1" x14ac:dyDescent="0.3">
      <c r="B129" s="38"/>
      <c r="C129" s="38"/>
      <c r="D129" s="38"/>
      <c r="E129" s="38"/>
      <c r="F129" s="25"/>
      <c r="G129" s="25"/>
      <c r="H129" s="25"/>
      <c r="I129" s="38"/>
      <c r="J129" s="38"/>
      <c r="K129" s="38"/>
      <c r="L129" s="38"/>
      <c r="M129" s="38"/>
      <c r="N129" s="38"/>
      <c r="O129" s="38"/>
      <c r="P129" s="38"/>
      <c r="Q129" s="38"/>
      <c r="R129" s="38"/>
    </row>
    <row r="130" spans="2:18" x14ac:dyDescent="0.3">
      <c r="B130" s="8" t="s">
        <v>114</v>
      </c>
      <c r="C130" s="94"/>
      <c r="D130" s="94"/>
      <c r="E130" s="94"/>
      <c r="F130" s="95"/>
      <c r="G130" s="95"/>
      <c r="H130" s="95"/>
      <c r="I130" s="94"/>
      <c r="J130" s="94"/>
      <c r="K130" s="94"/>
      <c r="L130" s="94"/>
      <c r="M130" s="94"/>
      <c r="N130" s="94"/>
      <c r="O130" s="94"/>
      <c r="P130" s="94"/>
      <c r="Q130" s="94"/>
      <c r="R130" s="96"/>
    </row>
    <row r="131" spans="2:18" ht="15" customHeight="1" x14ac:dyDescent="0.3">
      <c r="B131" s="38" t="s">
        <v>115</v>
      </c>
      <c r="F131"/>
      <c r="M131" s="73" t="s">
        <v>116</v>
      </c>
      <c r="N131" s="73"/>
      <c r="O131" s="73"/>
      <c r="P131" s="73"/>
      <c r="Q131" s="38"/>
      <c r="R131" s="38"/>
    </row>
    <row r="132" spans="2:18" ht="12.75" customHeight="1" x14ac:dyDescent="0.3">
      <c r="B132" s="40" t="s">
        <v>60</v>
      </c>
      <c r="C132" s="40" t="s">
        <v>61</v>
      </c>
      <c r="D132" s="40" t="s">
        <v>62</v>
      </c>
      <c r="E132" s="40" t="s">
        <v>63</v>
      </c>
      <c r="F132" s="40" t="s">
        <v>48</v>
      </c>
      <c r="G132" s="40" t="s">
        <v>9</v>
      </c>
      <c r="M132" s="73"/>
      <c r="N132" s="73"/>
      <c r="O132" s="73"/>
      <c r="P132" s="73"/>
      <c r="Q132" s="72"/>
      <c r="R132" s="72"/>
    </row>
    <row r="133" spans="2:18" ht="12.75" customHeight="1" x14ac:dyDescent="0.3">
      <c r="B133" s="43" t="s">
        <v>13</v>
      </c>
      <c r="C133" s="25">
        <v>0</v>
      </c>
      <c r="D133" s="25">
        <v>0</v>
      </c>
      <c r="E133" s="25">
        <v>0</v>
      </c>
      <c r="F133" s="25">
        <v>0</v>
      </c>
      <c r="G133" s="25">
        <f>SUM(C133:F133)</f>
        <v>0</v>
      </c>
      <c r="M133" s="15" t="s">
        <v>117</v>
      </c>
      <c r="N133" s="42" t="s">
        <v>11</v>
      </c>
      <c r="O133" s="42"/>
      <c r="P133" s="40" t="s">
        <v>12</v>
      </c>
      <c r="Q133" s="72"/>
      <c r="R133" s="72"/>
    </row>
    <row r="134" spans="2:18" ht="12.75" customHeight="1" x14ac:dyDescent="0.3">
      <c r="B134" s="43" t="s">
        <v>15</v>
      </c>
      <c r="C134" s="25">
        <v>14</v>
      </c>
      <c r="D134" s="25">
        <v>28</v>
      </c>
      <c r="E134" s="25">
        <v>0</v>
      </c>
      <c r="F134" s="25">
        <v>1</v>
      </c>
      <c r="G134" s="25">
        <f t="shared" ref="G134:G144" si="15">SUM(C134:F134)</f>
        <v>43</v>
      </c>
      <c r="M134" s="97" t="s">
        <v>118</v>
      </c>
      <c r="N134" s="98">
        <v>27</v>
      </c>
      <c r="O134" s="98"/>
      <c r="P134" s="99">
        <f>N134/$N$139</f>
        <v>0.24770642201834864</v>
      </c>
      <c r="Q134" s="72"/>
      <c r="R134" s="72"/>
    </row>
    <row r="135" spans="2:18" ht="12.75" customHeight="1" x14ac:dyDescent="0.3">
      <c r="B135" s="43" t="s">
        <v>17</v>
      </c>
      <c r="C135" s="25">
        <v>9</v>
      </c>
      <c r="D135" s="25">
        <v>53</v>
      </c>
      <c r="E135" s="25">
        <v>0</v>
      </c>
      <c r="F135" s="25">
        <v>4</v>
      </c>
      <c r="G135" s="25">
        <f t="shared" si="15"/>
        <v>66</v>
      </c>
      <c r="M135" s="97" t="s">
        <v>119</v>
      </c>
      <c r="N135" s="98">
        <v>7</v>
      </c>
      <c r="O135" s="98"/>
      <c r="P135" s="99">
        <f>N135/$N$139</f>
        <v>6.4220183486238536E-2</v>
      </c>
      <c r="Q135" s="72"/>
      <c r="R135" s="72"/>
    </row>
    <row r="136" spans="2:18" ht="12.75" customHeight="1" x14ac:dyDescent="0.3">
      <c r="B136" s="43" t="s">
        <v>19</v>
      </c>
      <c r="C136" s="25"/>
      <c r="D136" s="25"/>
      <c r="E136" s="25"/>
      <c r="F136" s="25"/>
      <c r="G136" s="25">
        <f t="shared" si="15"/>
        <v>0</v>
      </c>
      <c r="M136" s="97" t="s">
        <v>120</v>
      </c>
      <c r="N136" s="98">
        <v>37</v>
      </c>
      <c r="O136" s="98"/>
      <c r="P136" s="99">
        <f>N136/$N$139</f>
        <v>0.33944954128440369</v>
      </c>
      <c r="Q136" s="72"/>
      <c r="R136" s="72"/>
    </row>
    <row r="137" spans="2:18" ht="12.75" customHeight="1" x14ac:dyDescent="0.3">
      <c r="B137" s="43" t="s">
        <v>21</v>
      </c>
      <c r="C137" s="25"/>
      <c r="D137" s="25"/>
      <c r="E137" s="25"/>
      <c r="F137" s="25"/>
      <c r="G137" s="25">
        <f t="shared" si="15"/>
        <v>0</v>
      </c>
      <c r="M137" s="97" t="s">
        <v>121</v>
      </c>
      <c r="N137" s="98">
        <v>38</v>
      </c>
      <c r="O137" s="98"/>
      <c r="P137" s="99">
        <f>N137/$N$139</f>
        <v>0.34862385321100919</v>
      </c>
      <c r="Q137" s="72"/>
      <c r="R137" s="72"/>
    </row>
    <row r="138" spans="2:18" ht="12.75" customHeight="1" thickBot="1" x14ac:dyDescent="0.35">
      <c r="B138" s="43" t="s">
        <v>23</v>
      </c>
      <c r="C138" s="25"/>
      <c r="D138" s="25"/>
      <c r="E138" s="25"/>
      <c r="F138" s="25"/>
      <c r="G138" s="25">
        <f t="shared" si="15"/>
        <v>0</v>
      </c>
      <c r="M138" s="97" t="s">
        <v>48</v>
      </c>
      <c r="N138" s="98">
        <v>0</v>
      </c>
      <c r="O138" s="98"/>
      <c r="P138" s="99">
        <f>N138/$N$139</f>
        <v>0</v>
      </c>
      <c r="Q138" s="72"/>
      <c r="R138" s="72"/>
    </row>
    <row r="139" spans="2:18" ht="12.75" customHeight="1" x14ac:dyDescent="0.3">
      <c r="B139" s="43" t="s">
        <v>25</v>
      </c>
      <c r="C139" s="25"/>
      <c r="D139" s="25"/>
      <c r="E139" s="25"/>
      <c r="F139" s="25"/>
      <c r="G139" s="25">
        <f t="shared" si="15"/>
        <v>0</v>
      </c>
      <c r="M139" s="26" t="s">
        <v>9</v>
      </c>
      <c r="N139" s="56">
        <f>SUM(N134:N138)</f>
        <v>109</v>
      </c>
      <c r="O139" s="56"/>
      <c r="P139" s="100">
        <f>SUM(P134:P138)</f>
        <v>1</v>
      </c>
      <c r="Q139" s="72"/>
      <c r="R139" s="72"/>
    </row>
    <row r="140" spans="2:18" ht="12.75" customHeight="1" x14ac:dyDescent="0.3">
      <c r="B140" s="43" t="s">
        <v>27</v>
      </c>
      <c r="C140" s="25"/>
      <c r="D140" s="25"/>
      <c r="E140" s="25"/>
      <c r="F140" s="25"/>
      <c r="G140" s="25">
        <f t="shared" si="15"/>
        <v>0</v>
      </c>
      <c r="P140" s="72"/>
      <c r="Q140" s="72"/>
      <c r="R140" s="72"/>
    </row>
    <row r="141" spans="2:18" ht="12.75" customHeight="1" x14ac:dyDescent="0.3">
      <c r="B141" s="43" t="s">
        <v>29</v>
      </c>
      <c r="C141" s="25"/>
      <c r="D141" s="25"/>
      <c r="E141" s="25"/>
      <c r="F141" s="25"/>
      <c r="G141" s="25">
        <f t="shared" si="15"/>
        <v>0</v>
      </c>
      <c r="P141" s="72"/>
      <c r="Q141" s="72"/>
      <c r="R141" s="72"/>
    </row>
    <row r="142" spans="2:18" ht="12.75" customHeight="1" x14ac:dyDescent="0.3">
      <c r="B142" s="19" t="s">
        <v>31</v>
      </c>
      <c r="C142" s="24"/>
      <c r="D142" s="24"/>
      <c r="E142" s="24"/>
      <c r="F142" s="25"/>
      <c r="G142" s="25">
        <f t="shared" si="15"/>
        <v>0</v>
      </c>
      <c r="L142" s="72"/>
      <c r="M142" s="101"/>
      <c r="N142" s="82"/>
      <c r="O142" s="82"/>
      <c r="P142" s="72"/>
      <c r="Q142" s="72"/>
      <c r="R142" s="72"/>
    </row>
    <row r="143" spans="2:18" ht="12.75" customHeight="1" x14ac:dyDescent="0.3">
      <c r="B143" s="51" t="s">
        <v>33</v>
      </c>
      <c r="C143" s="52"/>
      <c r="D143" s="52"/>
      <c r="E143" s="52"/>
      <c r="F143" s="25"/>
      <c r="G143" s="25">
        <f t="shared" si="15"/>
        <v>0</v>
      </c>
      <c r="P143" s="72"/>
      <c r="Q143" s="72"/>
      <c r="R143" s="72"/>
    </row>
    <row r="144" spans="2:18" ht="12.75" customHeight="1" thickBot="1" x14ac:dyDescent="0.35">
      <c r="B144" s="14" t="s">
        <v>35</v>
      </c>
      <c r="C144" s="1"/>
      <c r="D144" s="1"/>
      <c r="E144" s="1"/>
      <c r="F144" s="25"/>
      <c r="G144" s="25">
        <f t="shared" si="15"/>
        <v>0</v>
      </c>
      <c r="P144" s="102"/>
      <c r="Q144" s="102"/>
      <c r="R144" s="102"/>
    </row>
    <row r="145" spans="2:18" ht="12.75" customHeight="1" x14ac:dyDescent="0.3">
      <c r="B145" s="55" t="s">
        <v>9</v>
      </c>
      <c r="C145" s="55">
        <f>SUM(C133:C144)</f>
        <v>23</v>
      </c>
      <c r="D145" s="55">
        <f t="shared" ref="D145:G145" si="16">SUM(D133:D144)</f>
        <v>81</v>
      </c>
      <c r="E145" s="55">
        <f t="shared" si="16"/>
        <v>0</v>
      </c>
      <c r="F145" s="55">
        <f t="shared" si="16"/>
        <v>5</v>
      </c>
      <c r="G145" s="55">
        <f t="shared" si="16"/>
        <v>109</v>
      </c>
      <c r="P145" s="102"/>
      <c r="Q145" s="103"/>
      <c r="R145" s="103"/>
    </row>
    <row r="146" spans="2:18" ht="12.75" customHeight="1" x14ac:dyDescent="0.3">
      <c r="B146" s="60" t="s">
        <v>12</v>
      </c>
      <c r="C146" s="60">
        <f>C145/$G$145</f>
        <v>0.21100917431192662</v>
      </c>
      <c r="D146" s="60">
        <f t="shared" ref="D146:F146" si="17">D145/$G$145</f>
        <v>0.74311926605504586</v>
      </c>
      <c r="E146" s="60">
        <f t="shared" si="17"/>
        <v>0</v>
      </c>
      <c r="F146" s="60">
        <f t="shared" si="17"/>
        <v>4.5871559633027525E-2</v>
      </c>
      <c r="G146" s="60">
        <f>G145/G145</f>
        <v>1</v>
      </c>
      <c r="P146" s="102"/>
      <c r="Q146" s="103"/>
      <c r="R146" s="103"/>
    </row>
    <row r="147" spans="2:18" ht="12.75" customHeight="1" x14ac:dyDescent="0.3">
      <c r="E147" s="80"/>
      <c r="F147" s="25"/>
      <c r="G147" s="25"/>
      <c r="H147" s="104"/>
      <c r="I147" s="38"/>
      <c r="J147" s="38"/>
      <c r="K147" s="38"/>
      <c r="P147" s="102"/>
      <c r="Q147" s="103"/>
      <c r="R147" s="103"/>
    </row>
    <row r="148" spans="2:18" ht="13.5" customHeight="1" x14ac:dyDescent="0.3">
      <c r="B148" s="105" t="s">
        <v>122</v>
      </c>
      <c r="C148" s="105"/>
      <c r="D148" s="105"/>
      <c r="E148" s="105"/>
      <c r="H148" s="105" t="s">
        <v>123</v>
      </c>
      <c r="I148" s="105"/>
      <c r="J148" s="105"/>
      <c r="K148" s="105"/>
    </row>
    <row r="149" spans="2:18" ht="13.5" customHeight="1" x14ac:dyDescent="0.3">
      <c r="B149" s="15" t="s">
        <v>124</v>
      </c>
      <c r="C149" s="40" t="s">
        <v>11</v>
      </c>
      <c r="D149" s="40" t="s">
        <v>12</v>
      </c>
      <c r="E149" s="69"/>
      <c r="H149" s="15" t="s">
        <v>125</v>
      </c>
      <c r="I149" s="40" t="s">
        <v>11</v>
      </c>
      <c r="J149" s="40" t="s">
        <v>12</v>
      </c>
      <c r="K149" s="69"/>
    </row>
    <row r="150" spans="2:18" ht="13.5" customHeight="1" x14ac:dyDescent="0.3">
      <c r="B150" s="97" t="s">
        <v>126</v>
      </c>
      <c r="C150" s="106">
        <v>56</v>
      </c>
      <c r="D150" s="99">
        <f>C150/$N$139</f>
        <v>0.51376146788990829</v>
      </c>
      <c r="E150" s="107"/>
      <c r="H150" s="97" t="s">
        <v>127</v>
      </c>
      <c r="I150" s="106">
        <v>44</v>
      </c>
      <c r="J150" s="99">
        <f>I150/$N$139</f>
        <v>0.40366972477064222</v>
      </c>
      <c r="K150" s="107"/>
    </row>
    <row r="151" spans="2:18" ht="13.5" customHeight="1" x14ac:dyDescent="0.3">
      <c r="B151" s="97" t="s">
        <v>128</v>
      </c>
      <c r="C151" s="106">
        <v>31</v>
      </c>
      <c r="D151" s="99">
        <f>C151/$N$139</f>
        <v>0.28440366972477066</v>
      </c>
      <c r="E151" s="107"/>
      <c r="H151" s="97" t="s">
        <v>129</v>
      </c>
      <c r="I151" s="106">
        <v>23</v>
      </c>
      <c r="J151" s="99">
        <f>I151/$N$139</f>
        <v>0.21100917431192662</v>
      </c>
      <c r="K151" s="107"/>
    </row>
    <row r="152" spans="2:18" ht="13.5" customHeight="1" x14ac:dyDescent="0.3">
      <c r="B152" s="97" t="s">
        <v>130</v>
      </c>
      <c r="C152" s="106">
        <v>7</v>
      </c>
      <c r="D152" s="99">
        <f>C152/$N$139</f>
        <v>6.4220183486238536E-2</v>
      </c>
      <c r="E152" s="107"/>
      <c r="H152" s="97" t="s">
        <v>131</v>
      </c>
      <c r="I152" s="106">
        <v>5</v>
      </c>
      <c r="J152" s="99">
        <f>I152/$N$139</f>
        <v>4.5871559633027525E-2</v>
      </c>
      <c r="K152" s="107"/>
    </row>
    <row r="153" spans="2:18" ht="13.5" customHeight="1" thickBot="1" x14ac:dyDescent="0.35">
      <c r="B153" s="97" t="s">
        <v>132</v>
      </c>
      <c r="C153" s="106">
        <v>15</v>
      </c>
      <c r="D153" s="99">
        <f>C153/$N$139</f>
        <v>0.13761467889908258</v>
      </c>
      <c r="E153" s="107"/>
      <c r="H153" s="97" t="s">
        <v>133</v>
      </c>
      <c r="I153" s="106">
        <v>37</v>
      </c>
      <c r="J153" s="99">
        <f>I153/$N$139</f>
        <v>0.33944954128440369</v>
      </c>
      <c r="K153" s="107"/>
    </row>
    <row r="154" spans="2:18" ht="13.5" customHeight="1" thickBot="1" x14ac:dyDescent="0.35">
      <c r="B154" s="97" t="s">
        <v>48</v>
      </c>
      <c r="C154" s="79">
        <v>0</v>
      </c>
      <c r="D154" s="99">
        <f>C154/$N$139</f>
        <v>0</v>
      </c>
      <c r="E154" s="107"/>
      <c r="H154" s="26" t="s">
        <v>9</v>
      </c>
      <c r="I154" s="55">
        <f>SUM(I150:I153)</f>
        <v>109</v>
      </c>
      <c r="J154" s="100">
        <f>SUM(J150:J153)</f>
        <v>1</v>
      </c>
      <c r="K154" s="107"/>
    </row>
    <row r="155" spans="2:18" ht="13.5" customHeight="1" x14ac:dyDescent="0.3">
      <c r="B155" s="26" t="s">
        <v>9</v>
      </c>
      <c r="C155" s="55">
        <f>SUM(C150:C154)</f>
        <v>109</v>
      </c>
      <c r="D155" s="100">
        <f>SUM(D150:E154)</f>
        <v>1.0000000000000002</v>
      </c>
      <c r="E155" s="108"/>
      <c r="K155" s="108"/>
    </row>
    <row r="156" spans="2:18" ht="14.25" customHeight="1" x14ac:dyDescent="0.3">
      <c r="E156" s="109"/>
    </row>
    <row r="157" spans="2:18" x14ac:dyDescent="0.3">
      <c r="B157" s="8" t="s">
        <v>134</v>
      </c>
      <c r="C157" s="94"/>
      <c r="D157" s="94"/>
      <c r="E157" s="94"/>
      <c r="F157" s="95"/>
      <c r="G157" s="95"/>
      <c r="H157" s="95"/>
      <c r="I157" s="94"/>
      <c r="J157" s="94"/>
      <c r="K157" s="94"/>
      <c r="L157" s="94"/>
      <c r="M157" s="94"/>
      <c r="N157" s="94"/>
      <c r="O157" s="94"/>
      <c r="P157" s="94"/>
      <c r="Q157" s="94"/>
      <c r="R157" s="96"/>
    </row>
    <row r="158" spans="2:18" ht="14.25" customHeight="1" x14ac:dyDescent="0.3">
      <c r="B158" s="110"/>
    </row>
    <row r="159" spans="2:18" ht="14.25" customHeight="1" x14ac:dyDescent="0.3"/>
    <row r="160" spans="2:18" ht="14.25" customHeight="1" x14ac:dyDescent="0.3"/>
    <row r="161" spans="10:10" ht="14.25" customHeight="1" x14ac:dyDescent="0.3"/>
    <row r="162" spans="10:10" ht="14.25" customHeight="1" x14ac:dyDescent="0.3"/>
    <row r="163" spans="10:10" ht="14.25" customHeight="1" x14ac:dyDescent="0.3"/>
    <row r="169" spans="10:10" ht="21" customHeight="1" x14ac:dyDescent="0.3"/>
    <row r="170" spans="10:10" ht="14.25" customHeight="1" x14ac:dyDescent="0.3">
      <c r="J170" s="104" t="s">
        <v>135</v>
      </c>
    </row>
    <row r="171" spans="10:10" ht="11.25" customHeight="1" x14ac:dyDescent="0.3">
      <c r="J171" s="104" t="s">
        <v>136</v>
      </c>
    </row>
  </sheetData>
  <mergeCells count="65">
    <mergeCell ref="N136:O136"/>
    <mergeCell ref="N137:O137"/>
    <mergeCell ref="N138:O138"/>
    <mergeCell ref="N139:O139"/>
    <mergeCell ref="B99:H99"/>
    <mergeCell ref="B100:C100"/>
    <mergeCell ref="M131:P132"/>
    <mergeCell ref="N133:O133"/>
    <mergeCell ref="N134:O134"/>
    <mergeCell ref="N135:O135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F78:G78"/>
    <mergeCell ref="F79:G79"/>
    <mergeCell ref="F80:G80"/>
    <mergeCell ref="E83:F83"/>
    <mergeCell ref="E84:F84"/>
    <mergeCell ref="E85:F85"/>
    <mergeCell ref="F72:G72"/>
    <mergeCell ref="F73:G73"/>
    <mergeCell ref="F74:G74"/>
    <mergeCell ref="F75:G75"/>
    <mergeCell ref="F76:G76"/>
    <mergeCell ref="F77:G77"/>
    <mergeCell ref="F68:G68"/>
    <mergeCell ref="N68:O68"/>
    <mergeCell ref="F69:G69"/>
    <mergeCell ref="N69:O69"/>
    <mergeCell ref="F70:G70"/>
    <mergeCell ref="F71:G71"/>
    <mergeCell ref="N61:O61"/>
    <mergeCell ref="M63:P64"/>
    <mergeCell ref="N65:O65"/>
    <mergeCell ref="F66:G66"/>
    <mergeCell ref="N66:O66"/>
    <mergeCell ref="F67:G67"/>
    <mergeCell ref="N67:O67"/>
    <mergeCell ref="N55:O55"/>
    <mergeCell ref="N56:O56"/>
    <mergeCell ref="N57:O57"/>
    <mergeCell ref="N58:O58"/>
    <mergeCell ref="N59:O59"/>
    <mergeCell ref="N60:O60"/>
    <mergeCell ref="N49:O49"/>
    <mergeCell ref="N50:O50"/>
    <mergeCell ref="N51:O51"/>
    <mergeCell ref="N52:O52"/>
    <mergeCell ref="N53:O53"/>
    <mergeCell ref="N54:O54"/>
    <mergeCell ref="B5:Q6"/>
    <mergeCell ref="B8:R8"/>
    <mergeCell ref="B9:R9"/>
    <mergeCell ref="G14:H14"/>
    <mergeCell ref="G28:H28"/>
    <mergeCell ref="B32:C32"/>
  </mergeCells>
  <pageMargins left="0.35433070866141736" right="0" top="0.11811023622047245" bottom="0.11811023622047245" header="0" footer="0"/>
  <pageSetup paperSize="9" scale="67" orientation="portrait" horizontalDpi="4294967293" verticalDpi="4294967293" r:id="rId1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Acoso Virtual</vt:lpstr>
      <vt:lpstr>'Acoso Virtual'!Área_de_impresión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2018-04-11T23:04:41Z</dcterms:created>
  <dcterms:modified xsi:type="dcterms:W3CDTF">2018-04-11T23:05:02Z</dcterms:modified>
</cp:coreProperties>
</file>