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RITA!$A$181:$L$194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RITA!$A$116:$S$221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[4]Casos!#REF!</definedName>
    <definedName name="DISTRITO">#REF!</definedName>
    <definedName name="DPTO" localSheetId="0">[4]Casos!#REF!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RITA!$116:$121</definedName>
    <definedName name="VINCULO">#REF!</definedName>
    <definedName name="VINCULO_A">#REF!</definedName>
    <definedName name="XX">[10]Casos!#REF!</definedName>
    <definedName name="ZONA" localSheetId="0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4" i="1" l="1"/>
  <c r="B214" i="1"/>
  <c r="D214" i="1" s="1"/>
  <c r="D213" i="1"/>
  <c r="D212" i="1"/>
  <c r="D211" i="1"/>
  <c r="D210" i="1"/>
  <c r="D209" i="1"/>
  <c r="D208" i="1"/>
  <c r="D207" i="1"/>
  <c r="D206" i="1"/>
  <c r="D205" i="1"/>
  <c r="D204" i="1"/>
  <c r="D203" i="1"/>
  <c r="D202" i="1"/>
  <c r="I194" i="1"/>
  <c r="H194" i="1"/>
  <c r="G194" i="1"/>
  <c r="F194" i="1"/>
  <c r="E194" i="1"/>
  <c r="I193" i="1"/>
  <c r="I192" i="1"/>
  <c r="I191" i="1"/>
  <c r="I190" i="1"/>
  <c r="I189" i="1"/>
  <c r="I188" i="1"/>
  <c r="I187" i="1"/>
  <c r="I186" i="1"/>
  <c r="I185" i="1"/>
  <c r="I184" i="1"/>
  <c r="I183" i="1"/>
  <c r="L176" i="1"/>
  <c r="K176" i="1"/>
  <c r="I176" i="1"/>
  <c r="H176" i="1"/>
  <c r="F176" i="1"/>
  <c r="E176" i="1"/>
  <c r="C176" i="1"/>
  <c r="B176" i="1"/>
  <c r="M175" i="1"/>
  <c r="J175" i="1"/>
  <c r="G175" i="1"/>
  <c r="D175" i="1"/>
  <c r="M174" i="1"/>
  <c r="M176" i="1" s="1"/>
  <c r="R171" i="1" s="1"/>
  <c r="J174" i="1"/>
  <c r="G174" i="1"/>
  <c r="D174" i="1"/>
  <c r="M173" i="1"/>
  <c r="J173" i="1"/>
  <c r="G173" i="1"/>
  <c r="D173" i="1"/>
  <c r="M172" i="1"/>
  <c r="J172" i="1"/>
  <c r="G172" i="1"/>
  <c r="D172" i="1"/>
  <c r="M171" i="1"/>
  <c r="J171" i="1"/>
  <c r="G171" i="1"/>
  <c r="D171" i="1"/>
  <c r="M170" i="1"/>
  <c r="J170" i="1"/>
  <c r="J176" i="1" s="1"/>
  <c r="R170" i="1" s="1"/>
  <c r="G170" i="1"/>
  <c r="G176" i="1" s="1"/>
  <c r="R169" i="1" s="1"/>
  <c r="D170" i="1"/>
  <c r="M169" i="1"/>
  <c r="J169" i="1"/>
  <c r="G169" i="1"/>
  <c r="D169" i="1"/>
  <c r="D176" i="1" s="1"/>
  <c r="R168" i="1" s="1"/>
  <c r="M168" i="1"/>
  <c r="J168" i="1"/>
  <c r="G168" i="1"/>
  <c r="D168" i="1"/>
  <c r="J158" i="1"/>
  <c r="I158" i="1"/>
  <c r="H158" i="1"/>
  <c r="H159" i="1" s="1"/>
  <c r="G158" i="1"/>
  <c r="F158" i="1"/>
  <c r="E158" i="1"/>
  <c r="D158" i="1"/>
  <c r="C158" i="1"/>
  <c r="B150" i="1"/>
  <c r="B149" i="1"/>
  <c r="B158" i="1" s="1"/>
  <c r="B148" i="1"/>
  <c r="B147" i="1"/>
  <c r="B146" i="1"/>
  <c r="D138" i="1"/>
  <c r="C138" i="1"/>
  <c r="B130" i="1"/>
  <c r="B129" i="1"/>
  <c r="B128" i="1"/>
  <c r="B127" i="1"/>
  <c r="B126" i="1"/>
  <c r="B138" i="1" s="1"/>
  <c r="B139" i="1" s="1"/>
  <c r="R172" i="1" l="1"/>
  <c r="S171" i="1" s="1"/>
  <c r="F159" i="1"/>
  <c r="G159" i="1"/>
  <c r="D159" i="1"/>
  <c r="B159" i="1"/>
  <c r="I159" i="1"/>
  <c r="J159" i="1"/>
  <c r="C159" i="1"/>
  <c r="C139" i="1"/>
  <c r="D139" i="1"/>
  <c r="E159" i="1"/>
  <c r="S170" i="1"/>
  <c r="S169" i="1" l="1"/>
  <c r="S168" i="1"/>
</calcChain>
</file>

<file path=xl/sharedStrings.xml><?xml version="1.0" encoding="utf-8"?>
<sst xmlns="http://schemas.openxmlformats.org/spreadsheetml/2006/main" count="814" uniqueCount="79">
  <si>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</si>
  <si>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</si>
  <si>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</si>
  <si>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</si>
  <si>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</si>
  <si>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</si>
  <si>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</si>
  <si>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</si>
  <si>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</si>
  <si>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</si>
  <si>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</si>
  <si>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</si>
  <si>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</si>
  <si>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Mayo 2018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</si>
  <si>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</si>
  <si>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</si>
  <si>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</si>
  <si>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</si>
  <si>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</si>
  <si>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</si>
  <si>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</si>
  <si>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</si>
  <si>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</si>
  <si>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</si>
  <si>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</si>
  <si>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</si>
  <si>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</si>
  <si>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</si>
  <si>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</si>
  <si>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</si>
  <si>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</si>
  <si>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</si>
  <si>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</si>
  <si>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</si>
  <si>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</si>
  <si>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</si>
  <si>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</si>
  <si>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</si>
  <si>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</si>
  <si>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</si>
  <si>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</si>
  <si>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</si>
  <si>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</si>
  <si>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</si>
  <si>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</si>
  <si>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</si>
  <si>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</si>
  <si>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</si>
  <si>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</si>
  <si>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</si>
  <si>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</si>
  <si>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</si>
  <si>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</si>
  <si>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</si>
  <si>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</si>
  <si>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</si>
  <si>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</si>
  <si>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</si>
  <si>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</si>
  <si>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</si>
  <si>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</si>
  <si>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</si>
  <si>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</si>
  <si>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</si>
  <si>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</si>
  <si>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</si>
  <si>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</si>
  <si>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</si>
  <si>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</si>
  <si>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</si>
  <si>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</si>
  <si>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</si>
  <si>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</si>
  <si>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</si>
  <si>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</si>
  <si>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</si>
  <si>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</si>
  <si>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2018 en relación al año 2017</t>
  </si>
  <si>
    <t>Variación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</si>
</sst>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99">
    <xf numFmtId="0" fontId="0" fillId="0" borderId="0" xfId="0"/>
    <xf numFmtId="0" fontId="3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3" fillId="3" borderId="0" xfId="2" applyFill="1"/>
    <xf numFmtId="0" fontId="5" fillId="4" borderId="0" xfId="2" applyFont="1" applyFill="1" applyAlignment="1">
      <alignment horizontal="center" vertical="center"/>
    </xf>
    <xf numFmtId="0" fontId="6" fillId="3" borderId="0" xfId="2" applyFont="1" applyFill="1"/>
    <xf numFmtId="17" fontId="7" fillId="4" borderId="0" xfId="2" applyNumberFormat="1" applyFont="1" applyFill="1" applyAlignment="1">
      <alignment horizontal="center" vertical="center"/>
    </xf>
    <xf numFmtId="0" fontId="8" fillId="3" borderId="0" xfId="2" applyFont="1" applyFill="1"/>
    <xf numFmtId="0" fontId="9" fillId="4" borderId="2" xfId="2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0" fontId="10" fillId="3" borderId="0" xfId="2" applyFont="1" applyFill="1"/>
    <xf numFmtId="0" fontId="11" fillId="5" borderId="0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3" fillId="6" borderId="6" xfId="2" applyFont="1" applyFill="1" applyBorder="1" applyAlignment="1">
      <alignment vertical="center"/>
    </xf>
    <xf numFmtId="3" fontId="14" fillId="6" borderId="6" xfId="2" applyNumberFormat="1" applyFont="1" applyFill="1" applyBorder="1" applyAlignment="1" applyProtection="1">
      <alignment horizontal="center" vertical="center"/>
      <protection hidden="1"/>
    </xf>
    <xf numFmtId="3" fontId="15" fillId="6" borderId="6" xfId="2" applyNumberFormat="1" applyFont="1" applyFill="1" applyBorder="1" applyAlignment="1" applyProtection="1">
      <alignment horizontal="center" vertical="center"/>
      <protection hidden="1"/>
    </xf>
    <xf numFmtId="3" fontId="13" fillId="2" borderId="0" xfId="2" applyNumberFormat="1" applyFont="1" applyFill="1" applyBorder="1" applyAlignment="1">
      <alignment horizontal="center"/>
    </xf>
    <xf numFmtId="0" fontId="13" fillId="6" borderId="7" xfId="2" applyFont="1" applyFill="1" applyBorder="1" applyAlignment="1">
      <alignment vertical="center"/>
    </xf>
    <xf numFmtId="3" fontId="15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>
      <alignment vertical="center"/>
    </xf>
    <xf numFmtId="3" fontId="14" fillId="6" borderId="0" xfId="2" applyNumberFormat="1" applyFont="1" applyFill="1" applyBorder="1" applyAlignment="1" applyProtection="1">
      <alignment horizontal="center" vertical="center"/>
      <protection hidden="1"/>
    </xf>
    <xf numFmtId="0" fontId="15" fillId="6" borderId="0" xfId="2" applyFont="1" applyFill="1" applyBorder="1" applyAlignment="1">
      <alignment horizontal="center" vertical="center"/>
    </xf>
    <xf numFmtId="0" fontId="3" fillId="3" borderId="0" xfId="2" applyFill="1" applyBorder="1"/>
    <xf numFmtId="0" fontId="11" fillId="4" borderId="0" xfId="2" applyFont="1" applyFill="1" applyBorder="1"/>
    <xf numFmtId="3" fontId="11" fillId="4" borderId="0" xfId="2" applyNumberFormat="1" applyFont="1" applyFill="1" applyBorder="1" applyAlignment="1">
      <alignment horizontal="center"/>
    </xf>
    <xf numFmtId="3" fontId="12" fillId="2" borderId="0" xfId="2" applyNumberFormat="1" applyFont="1" applyFill="1" applyBorder="1" applyAlignment="1">
      <alignment horizontal="center"/>
    </xf>
    <xf numFmtId="0" fontId="12" fillId="7" borderId="8" xfId="2" applyFont="1" applyFill="1" applyBorder="1"/>
    <xf numFmtId="9" fontId="12" fillId="7" borderId="8" xfId="3" applyFont="1" applyFill="1" applyBorder="1" applyAlignment="1">
      <alignment horizontal="center"/>
    </xf>
    <xf numFmtId="9" fontId="12" fillId="2" borderId="0" xfId="3" applyFont="1" applyFill="1" applyBorder="1" applyAlignment="1">
      <alignment horizontal="center"/>
    </xf>
    <xf numFmtId="0" fontId="3" fillId="2" borderId="0" xfId="2" applyFont="1" applyFill="1" applyBorder="1"/>
    <xf numFmtId="0" fontId="10" fillId="3" borderId="0" xfId="2" applyFont="1" applyFill="1" applyAlignment="1">
      <alignment horizontal="left"/>
    </xf>
    <xf numFmtId="0" fontId="16" fillId="4" borderId="2" xfId="2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center" vertical="center"/>
    </xf>
    <xf numFmtId="0" fontId="17" fillId="3" borderId="0" xfId="2" applyFont="1" applyFill="1"/>
    <xf numFmtId="0" fontId="17" fillId="3" borderId="0" xfId="2" applyFont="1" applyFill="1" applyAlignment="1">
      <alignment vertical="center"/>
    </xf>
    <xf numFmtId="0" fontId="3" fillId="0" borderId="0" xfId="4"/>
    <xf numFmtId="0" fontId="11" fillId="5" borderId="0" xfId="2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3" fillId="7" borderId="0" xfId="2" applyFill="1"/>
    <xf numFmtId="0" fontId="11" fillId="7" borderId="0" xfId="2" applyFont="1" applyFill="1" applyBorder="1" applyAlignment="1">
      <alignment horizontal="center" vertical="center" wrapText="1"/>
    </xf>
    <xf numFmtId="0" fontId="18" fillId="5" borderId="5" xfId="2" applyFont="1" applyFill="1" applyBorder="1" applyAlignment="1">
      <alignment horizontal="center" vertical="center" wrapText="1"/>
    </xf>
    <xf numFmtId="0" fontId="19" fillId="7" borderId="0" xfId="2" applyFont="1" applyFill="1" applyBorder="1" applyAlignment="1">
      <alignment horizontal="center" vertical="center"/>
    </xf>
    <xf numFmtId="3" fontId="2" fillId="7" borderId="0" xfId="2" applyNumberFormat="1" applyFont="1" applyFill="1" applyBorder="1" applyAlignment="1" applyProtection="1">
      <alignment horizontal="center" vertical="center"/>
      <protection hidden="1"/>
    </xf>
    <xf numFmtId="9" fontId="20" fillId="7" borderId="0" xfId="3" applyFont="1" applyFill="1" applyBorder="1" applyAlignment="1">
      <alignment horizontal="center" vertical="center"/>
    </xf>
    <xf numFmtId="0" fontId="19" fillId="7" borderId="0" xfId="2" applyFont="1" applyFill="1" applyBorder="1" applyAlignment="1">
      <alignment horizontal="center" vertical="center"/>
    </xf>
    <xf numFmtId="9" fontId="20" fillId="7" borderId="0" xfId="1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horizontal="center"/>
    </xf>
    <xf numFmtId="3" fontId="11" fillId="7" borderId="0" xfId="2" applyNumberFormat="1" applyFont="1" applyFill="1" applyBorder="1" applyAlignment="1">
      <alignment horizontal="center"/>
    </xf>
    <xf numFmtId="9" fontId="11" fillId="7" borderId="0" xfId="3" applyFont="1" applyFill="1" applyBorder="1" applyAlignment="1">
      <alignment horizontal="center"/>
    </xf>
    <xf numFmtId="3" fontId="12" fillId="7" borderId="0" xfId="2" applyNumberFormat="1" applyFont="1" applyFill="1" applyBorder="1" applyAlignment="1">
      <alignment horizontal="center"/>
    </xf>
    <xf numFmtId="9" fontId="12" fillId="7" borderId="0" xfId="3" applyFont="1" applyFill="1" applyBorder="1" applyAlignment="1">
      <alignment horizontal="center"/>
    </xf>
    <xf numFmtId="3" fontId="15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0" xfId="2" applyFont="1" applyFill="1" applyBorder="1"/>
    <xf numFmtId="3" fontId="12" fillId="3" borderId="0" xfId="2" applyNumberFormat="1" applyFont="1" applyFill="1" applyBorder="1" applyAlignment="1">
      <alignment horizontal="center"/>
    </xf>
    <xf numFmtId="9" fontId="12" fillId="3" borderId="0" xfId="3" applyFont="1" applyFill="1" applyBorder="1" applyAlignment="1">
      <alignment horizontal="center"/>
    </xf>
    <xf numFmtId="0" fontId="21" fillId="4" borderId="10" xfId="2" applyFont="1" applyFill="1" applyBorder="1" applyAlignment="1">
      <alignment horizontal="left" vertical="center"/>
    </xf>
    <xf numFmtId="0" fontId="21" fillId="4" borderId="11" xfId="2" applyFont="1" applyFill="1" applyBorder="1" applyAlignment="1">
      <alignment horizontal="left" vertical="center"/>
    </xf>
    <xf numFmtId="0" fontId="21" fillId="4" borderId="12" xfId="2" applyFont="1" applyFill="1" applyBorder="1" applyAlignment="1">
      <alignment horizontal="left" vertical="center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13" fillId="6" borderId="6" xfId="2" applyFont="1" applyFill="1" applyBorder="1" applyAlignment="1">
      <alignment horizontal="left" vertical="center"/>
    </xf>
    <xf numFmtId="0" fontId="15" fillId="6" borderId="6" xfId="2" applyFont="1" applyFill="1" applyBorder="1" applyAlignment="1" applyProtection="1">
      <alignment horizontal="center" vertical="center"/>
      <protection hidden="1"/>
    </xf>
    <xf numFmtId="0" fontId="3" fillId="6" borderId="7" xfId="2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0" fontId="15" fillId="6" borderId="7" xfId="2" applyFont="1" applyFill="1" applyBorder="1" applyAlignment="1" applyProtection="1">
      <alignment horizontal="center" vertical="center"/>
      <protection hidden="1"/>
    </xf>
    <xf numFmtId="49" fontId="3" fillId="6" borderId="0" xfId="2" applyNumberFormat="1" applyFill="1" applyBorder="1" applyAlignment="1">
      <alignment horizontal="center" vertical="center"/>
    </xf>
    <xf numFmtId="0" fontId="13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 applyProtection="1">
      <alignment horizontal="center" vertical="center"/>
      <protection hidden="1"/>
    </xf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"/>
    </xf>
    <xf numFmtId="0" fontId="17" fillId="3" borderId="0" xfId="2" applyFont="1" applyFill="1" applyAlignment="1">
      <alignment horizontal="right"/>
    </xf>
    <xf numFmtId="14" fontId="17" fillId="3" borderId="0" xfId="2" applyNumberFormat="1" applyFont="1" applyFill="1" applyAlignment="1">
      <alignment horizontal="right"/>
    </xf>
    <xf numFmtId="0" fontId="22" fillId="4" borderId="2" xfId="2" applyFont="1" applyFill="1" applyBorder="1" applyAlignment="1">
      <alignment horizontal="center" vertical="center"/>
    </xf>
    <xf numFmtId="0" fontId="22" fillId="4" borderId="0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164" fontId="13" fillId="6" borderId="6" xfId="3" applyNumberFormat="1" applyFont="1" applyFill="1" applyBorder="1" applyAlignment="1">
      <alignment horizontal="right" vertical="center"/>
    </xf>
    <xf numFmtId="3" fontId="13" fillId="6" borderId="7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17" xfId="2" applyFont="1" applyFill="1" applyBorder="1" applyAlignment="1">
      <alignment vertical="center"/>
    </xf>
    <xf numFmtId="3" fontId="13" fillId="6" borderId="17" xfId="2" applyNumberFormat="1" applyFont="1" applyFill="1" applyBorder="1" applyAlignment="1">
      <alignment horizontal="center" vertical="center"/>
    </xf>
    <xf numFmtId="3" fontId="15" fillId="6" borderId="17" xfId="2" applyNumberFormat="1" applyFont="1" applyFill="1" applyBorder="1" applyAlignment="1" applyProtection="1">
      <alignment horizontal="center" vertical="center"/>
      <protection hidden="1"/>
    </xf>
    <xf numFmtId="164" fontId="13" fillId="6" borderId="17" xfId="3" applyNumberFormat="1" applyFont="1" applyFill="1" applyBorder="1" applyAlignment="1">
      <alignment horizontal="right" vertical="center"/>
    </xf>
    <xf numFmtId="164" fontId="11" fillId="4" borderId="0" xfId="3" applyNumberFormat="1" applyFont="1" applyFill="1" applyBorder="1" applyAlignment="1">
      <alignment horizontal="right"/>
    </xf>
    <xf numFmtId="0" fontId="17" fillId="3" borderId="0" xfId="2" applyFont="1" applyFill="1" applyAlignment="1"/>
  </cellXfs>
  <cellStyles count="5">
    <cellStyle name="Normal" xfId="0" builtinId="0"/>
    <cellStyle name="Normal 2" xfId="2"/>
    <cellStyle name="Normal_RITA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RITA!$C$126:$C$137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40</c:v>
                </c:pt>
                <c:pt idx="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00-4CA2-99AA-C1453040DC96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F00-4CA2-99AA-C1453040DC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F00-4CA2-99AA-C1453040DC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F00-4CA2-99AA-C1453040D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825056"/>
        <c:axId val="540825448"/>
      </c:barChart>
      <c:catAx>
        <c:axId val="54082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40825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8254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40825056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B5E-4A06-9B4A-C4A5BD958BB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5E-4A06-9B4A-C4A5BD958BB5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B5E-4A06-9B4A-C4A5BD958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5E-4A06-9B4A-C4A5BD958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RITA!$C$138:$D$138</c:f>
              <c:numCache>
                <c:formatCode>#,##0</c:formatCode>
                <c:ptCount val="2"/>
                <c:pt idx="0">
                  <c:v>146</c:v>
                </c:pt>
                <c:pt idx="1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5E-4A06-9B4A-C4A5BD958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26-4E7C-924F-9910B0E9E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35776"/>
        <c:axId val="530936168"/>
      </c:barChart>
      <c:catAx>
        <c:axId val="530935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3093616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30936168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30935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B01-4D69-94DB-30F9952E1C75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01-4D69-94DB-30F9952E1C75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B01-4D69-94DB-30F9952E1C75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B01-4D69-94DB-30F9952E1C75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B01-4D69-94DB-30F9952E1C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01-4D69-94DB-30F9952E1C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B01-4D69-94DB-30F9952E1C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01-4D69-94DB-30F9952E1C75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RITA!$R$168:$R$171</c:f>
              <c:numCache>
                <c:formatCode>#,##0</c:formatCode>
                <c:ptCount val="4"/>
                <c:pt idx="0">
                  <c:v>0</c:v>
                </c:pt>
                <c:pt idx="1">
                  <c:v>187</c:v>
                </c:pt>
                <c:pt idx="2">
                  <c:v>3</c:v>
                </c:pt>
                <c:pt idx="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01-4D69-94DB-30F9952E1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RITA!$I$183:$I$193</c:f>
              <c:numCache>
                <c:formatCode>General</c:formatCode>
                <c:ptCount val="11"/>
                <c:pt idx="0">
                  <c:v>11</c:v>
                </c:pt>
                <c:pt idx="1">
                  <c:v>1</c:v>
                </c:pt>
                <c:pt idx="2">
                  <c:v>178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88-4B39-AA8D-6DA51DF2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530937344"/>
        <c:axId val="533592032"/>
      </c:barChart>
      <c:catAx>
        <c:axId val="530937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3359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592032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530937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RITA!$C$158:$J$158</c:f>
              <c:numCache>
                <c:formatCode>#,##0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21</c:v>
                </c:pt>
                <c:pt idx="3">
                  <c:v>23</c:v>
                </c:pt>
                <c:pt idx="4">
                  <c:v>38</c:v>
                </c:pt>
                <c:pt idx="5">
                  <c:v>34</c:v>
                </c:pt>
                <c:pt idx="6">
                  <c:v>33</c:v>
                </c:pt>
                <c:pt idx="7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E-4DC0-A63F-D29906578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533592816"/>
        <c:axId val="533593208"/>
      </c:barChart>
      <c:catAx>
        <c:axId val="53359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33593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59320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533592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333375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61200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5">
          <cell r="C125" t="str">
            <v>Mujer</v>
          </cell>
          <cell r="D125" t="str">
            <v>Hombre</v>
          </cell>
        </row>
        <row r="126">
          <cell r="A126" t="str">
            <v>Ene</v>
          </cell>
          <cell r="C126">
            <v>27</v>
          </cell>
          <cell r="D126">
            <v>13</v>
          </cell>
        </row>
        <row r="127">
          <cell r="A127" t="str">
            <v>Feb</v>
          </cell>
          <cell r="C127">
            <v>21</v>
          </cell>
          <cell r="D127">
            <v>10</v>
          </cell>
        </row>
        <row r="128">
          <cell r="A128" t="str">
            <v>Mar</v>
          </cell>
          <cell r="C128">
            <v>45</v>
          </cell>
          <cell r="D128">
            <v>10</v>
          </cell>
        </row>
        <row r="129">
          <cell r="A129" t="str">
            <v>Abr</v>
          </cell>
          <cell r="C129">
            <v>40</v>
          </cell>
          <cell r="D129">
            <v>7</v>
          </cell>
        </row>
        <row r="130">
          <cell r="A130" t="str">
            <v>May</v>
          </cell>
          <cell r="C130">
            <v>13</v>
          </cell>
          <cell r="D130">
            <v>5</v>
          </cell>
        </row>
        <row r="131">
          <cell r="A131" t="str">
            <v>Jun</v>
          </cell>
        </row>
        <row r="132">
          <cell r="A132" t="str">
            <v>Jul</v>
          </cell>
        </row>
        <row r="133">
          <cell r="A133" t="str">
            <v>Ago</v>
          </cell>
        </row>
        <row r="134">
          <cell r="A134" t="str">
            <v>Sep</v>
          </cell>
        </row>
        <row r="135">
          <cell r="A135" t="str">
            <v>Oct</v>
          </cell>
        </row>
        <row r="136">
          <cell r="A136" t="str">
            <v>Nov</v>
          </cell>
        </row>
        <row r="137">
          <cell r="A137" t="str">
            <v>Dic</v>
          </cell>
        </row>
        <row r="138">
          <cell r="C138">
            <v>146</v>
          </cell>
          <cell r="D138">
            <v>45</v>
          </cell>
        </row>
        <row r="145">
          <cell r="C145" t="str">
            <v>0-5 años</v>
          </cell>
          <cell r="D145" t="str">
            <v>6-11 años</v>
          </cell>
          <cell r="E145" t="str">
            <v>12-17 años</v>
          </cell>
          <cell r="F145" t="str">
            <v>18-25 años</v>
          </cell>
          <cell r="G145" t="str">
            <v>26-35 años</v>
          </cell>
          <cell r="H145" t="str">
            <v>36-45 años</v>
          </cell>
          <cell r="I145" t="str">
            <v>46-59 años</v>
          </cell>
          <cell r="J145" t="str">
            <v>60 + años</v>
          </cell>
        </row>
        <row r="158">
          <cell r="C158">
            <v>6</v>
          </cell>
          <cell r="D158">
            <v>17</v>
          </cell>
          <cell r="E158">
            <v>21</v>
          </cell>
          <cell r="F158">
            <v>23</v>
          </cell>
          <cell r="G158">
            <v>38</v>
          </cell>
          <cell r="H158">
            <v>34</v>
          </cell>
          <cell r="I158">
            <v>33</v>
          </cell>
          <cell r="J158">
            <v>19</v>
          </cell>
        </row>
        <row r="168">
          <cell r="O168" t="str">
            <v>Violencia Económica o Patrimonial</v>
          </cell>
          <cell r="R168">
            <v>0</v>
          </cell>
        </row>
        <row r="169">
          <cell r="O169" t="str">
            <v>Violencia Psicológica</v>
          </cell>
          <cell r="R169">
            <v>187</v>
          </cell>
        </row>
        <row r="170">
          <cell r="O170" t="str">
            <v>Violencia Física</v>
          </cell>
          <cell r="R170">
            <v>3</v>
          </cell>
        </row>
        <row r="171">
          <cell r="O171" t="str">
            <v>Violencia Sexual</v>
          </cell>
          <cell r="R171">
            <v>1</v>
          </cell>
        </row>
        <row r="183">
          <cell r="B183" t="str">
            <v>Centro Emergencia Mujer</v>
          </cell>
          <cell r="I183">
            <v>11</v>
          </cell>
        </row>
        <row r="184">
          <cell r="B184" t="str">
            <v>Comisaría de la zona</v>
          </cell>
          <cell r="I184">
            <v>1</v>
          </cell>
        </row>
        <row r="185">
          <cell r="B185" t="str">
            <v>Casa de refugio</v>
          </cell>
          <cell r="I185">
            <v>178</v>
          </cell>
        </row>
        <row r="186">
          <cell r="B186" t="str">
            <v>Línea 100</v>
          </cell>
          <cell r="I186">
            <v>0</v>
          </cell>
        </row>
        <row r="187">
          <cell r="B187" t="str">
            <v>DEMUNA</v>
          </cell>
          <cell r="I187">
            <v>0</v>
          </cell>
        </row>
        <row r="188">
          <cell r="B188" t="str">
            <v>Fiscalía</v>
          </cell>
          <cell r="I188">
            <v>0</v>
          </cell>
        </row>
        <row r="189">
          <cell r="B189" t="str">
            <v>Modulos básicos justicia/juzgados</v>
          </cell>
          <cell r="I189">
            <v>1</v>
          </cell>
        </row>
        <row r="190">
          <cell r="B190" t="str">
            <v>Establecimientos de Salud</v>
          </cell>
          <cell r="I190">
            <v>0</v>
          </cell>
        </row>
        <row r="191">
          <cell r="B191" t="str">
            <v>MINJUS</v>
          </cell>
          <cell r="I191">
            <v>0</v>
          </cell>
        </row>
        <row r="192">
          <cell r="B192" t="str">
            <v>ONG´s</v>
          </cell>
          <cell r="I192">
            <v>0</v>
          </cell>
        </row>
        <row r="193">
          <cell r="B193" t="str">
            <v>Otros</v>
          </cell>
          <cell r="I193">
            <v>0</v>
          </cell>
        </row>
      </sheetData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V218"/>
  <sheetViews>
    <sheetView tabSelected="1" view="pageBreakPreview" topLeftCell="A116" zoomScale="80" zoomScaleNormal="80" zoomScaleSheetLayoutView="80" workbookViewId="0">
      <selection activeCell="H19" sqref="H19"/>
    </sheetView>
  </sheetViews>
  <sheetFormatPr baseColWidth="10" defaultColWidth="11.44140625" defaultRowHeight="13.2" x14ac:dyDescent="0.25"/>
  <cols>
    <col min="1" max="1" width="12" style="4" customWidth="1"/>
    <col min="2" max="10" width="12.6640625" style="4" customWidth="1"/>
    <col min="11" max="13" width="13.44140625" style="4" customWidth="1"/>
    <col min="14" max="15" width="12" style="4" customWidth="1"/>
    <col min="16" max="16" width="11.44140625" style="4"/>
    <col min="17" max="17" width="10.33203125" style="4" bestFit="1" customWidth="1"/>
    <col min="18" max="18" width="11.44140625" style="4"/>
    <col min="19" max="19" width="12.6640625" style="4" customWidth="1"/>
    <col min="20" max="62" width="11.44140625" style="4"/>
    <col min="63" max="63" width="12" style="4" customWidth="1"/>
    <col min="64" max="72" width="12.6640625" style="4" customWidth="1"/>
    <col min="73" max="75" width="13.44140625" style="4" customWidth="1"/>
    <col min="76" max="77" width="12" style="4" customWidth="1"/>
    <col min="78" max="78" width="11.44140625" style="4"/>
    <col min="79" max="79" width="2" style="4" customWidth="1"/>
    <col min="80" max="81" width="11.44140625" style="4"/>
    <col min="82" max="82" width="24.6640625" style="4" customWidth="1"/>
    <col min="83" max="16384" width="11.44140625" style="4"/>
  </cols>
  <sheetData>
    <row r="1" spans="1:19" s="1" customFormat="1" ht="12.75" hidden="1" customHeight="1" x14ac:dyDescent="0.25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</row>
    <row r="2" spans="1:19" s="1" customFormat="1" hidden="1" x14ac:dyDescent="0.25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5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</row>
    <row r="4" spans="1:19" s="1" customFormat="1" hidden="1" x14ac:dyDescent="0.25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5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</row>
    <row r="6" spans="1:19" s="1" customFormat="1" hidden="1" x14ac:dyDescent="0.25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5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</row>
    <row r="8" spans="1:19" s="1" customFormat="1" hidden="1" x14ac:dyDescent="0.25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5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</row>
    <row r="10" spans="1:19" s="1" customFormat="1" hidden="1" x14ac:dyDescent="0.25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5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</row>
    <row r="12" spans="1:19" s="1" customFormat="1" hidden="1" x14ac:dyDescent="0.25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5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</row>
    <row r="14" spans="1:19" s="1" customFormat="1" hidden="1" x14ac:dyDescent="0.25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5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</row>
    <row r="16" spans="1:19" s="1" customFormat="1" hidden="1" x14ac:dyDescent="0.25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5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</row>
    <row r="18" spans="1:19" s="1" customFormat="1" hidden="1" x14ac:dyDescent="0.25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5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</row>
    <row r="20" spans="1:19" s="1" customFormat="1" hidden="1" x14ac:dyDescent="0.25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5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</row>
    <row r="22" spans="1:19" s="1" customFormat="1" hidden="1" x14ac:dyDescent="0.25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5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</row>
    <row r="24" spans="1:19" s="1" customFormat="1" hidden="1" x14ac:dyDescent="0.25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5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</row>
    <row r="26" spans="1:19" s="1" customFormat="1" hidden="1" x14ac:dyDescent="0.25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5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</row>
    <row r="28" spans="1:19" s="1" customFormat="1" hidden="1" x14ac:dyDescent="0.25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5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</row>
    <row r="30" spans="1:19" s="1" customFormat="1" hidden="1" x14ac:dyDescent="0.25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5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</row>
    <row r="32" spans="1:19" s="1" customFormat="1" hidden="1" x14ac:dyDescent="0.25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5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</row>
    <row r="34" spans="1:19" s="1" customFormat="1" hidden="1" x14ac:dyDescent="0.25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5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</row>
    <row r="36" spans="1:19" s="1" customFormat="1" hidden="1" x14ac:dyDescent="0.25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5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</row>
    <row r="38" spans="1:19" s="1" customFormat="1" hidden="1" x14ac:dyDescent="0.25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5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</row>
    <row r="40" spans="1:19" s="1" customFormat="1" hidden="1" x14ac:dyDescent="0.25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5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19" s="1" customFormat="1" hidden="1" x14ac:dyDescent="0.25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5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19" s="1" customFormat="1" hidden="1" x14ac:dyDescent="0.25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5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19" s="1" customFormat="1" hidden="1" x14ac:dyDescent="0.25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5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19" s="1" customFormat="1" hidden="1" x14ac:dyDescent="0.25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5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5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5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5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5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5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5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5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5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5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5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5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5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5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5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5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5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</row>
    <row r="66" spans="1:19" s="1" customFormat="1" hidden="1" x14ac:dyDescent="0.25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5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</row>
    <row r="68" spans="1:19" s="1" customFormat="1" hidden="1" x14ac:dyDescent="0.25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5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</row>
    <row r="70" spans="1:19" s="1" customFormat="1" hidden="1" x14ac:dyDescent="0.25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5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</row>
    <row r="72" spans="1:19" s="1" customFormat="1" hidden="1" x14ac:dyDescent="0.25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5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19" s="1" customFormat="1" hidden="1" x14ac:dyDescent="0.25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5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19" s="1" customFormat="1" hidden="1" x14ac:dyDescent="0.25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5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19" s="1" customFormat="1" hidden="1" x14ac:dyDescent="0.25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5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19" s="1" customFormat="1" hidden="1" x14ac:dyDescent="0.25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5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19" s="1" customFormat="1" hidden="1" x14ac:dyDescent="0.25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5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</row>
    <row r="84" spans="1:19" s="1" customFormat="1" hidden="1" x14ac:dyDescent="0.25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5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</row>
    <row r="86" spans="1:19" s="1" customFormat="1" hidden="1" x14ac:dyDescent="0.25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5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</row>
    <row r="88" spans="1:19" s="1" customFormat="1" hidden="1" x14ac:dyDescent="0.25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5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</row>
    <row r="90" spans="1:19" s="1" customFormat="1" hidden="1" x14ac:dyDescent="0.25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5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</row>
    <row r="92" spans="1:19" s="1" customFormat="1" hidden="1" x14ac:dyDescent="0.25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5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</row>
    <row r="94" spans="1:19" s="1" customFormat="1" hidden="1" x14ac:dyDescent="0.25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5"/>
    <row r="96" spans="1:19" s="1" customFormat="1" hidden="1" x14ac:dyDescent="0.25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</row>
    <row r="97" spans="1:19" s="1" customFormat="1" hidden="1" x14ac:dyDescent="0.25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5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</row>
    <row r="99" spans="1:19" s="1" customFormat="1" hidden="1" x14ac:dyDescent="0.25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5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</row>
    <row r="101" spans="1:19" s="1" customFormat="1" hidden="1" x14ac:dyDescent="0.25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5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</row>
    <row r="103" spans="1:19" s="1" customFormat="1" hidden="1" x14ac:dyDescent="0.25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5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</row>
    <row r="105" spans="1:19" s="1" customFormat="1" hidden="1" x14ac:dyDescent="0.25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5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</row>
    <row r="107" spans="1:19" s="1" customFormat="1" hidden="1" x14ac:dyDescent="0.25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5"/>
    <row r="109" spans="1:19" s="1" customFormat="1" hidden="1" x14ac:dyDescent="0.25"/>
    <row r="110" spans="1:19" s="1" customFormat="1" hidden="1" x14ac:dyDescent="0.25"/>
    <row r="111" spans="1:19" s="1" customFormat="1" hidden="1" x14ac:dyDescent="0.25"/>
    <row r="112" spans="1:19" s="1" customFormat="1" hidden="1" x14ac:dyDescent="0.25"/>
    <row r="113" spans="1:19" s="1" customFormat="1" hidden="1" x14ac:dyDescent="0.25"/>
    <row r="114" spans="1:19" s="1" customFormat="1" hidden="1" x14ac:dyDescent="0.25"/>
    <row r="115" spans="1:19" s="1" customFormat="1" hidden="1" x14ac:dyDescent="0.25"/>
    <row r="116" spans="1:19" ht="116.25" customHeight="1" x14ac:dyDescent="0.25"/>
    <row r="117" spans="1:19" s="6" customFormat="1" ht="28.2" x14ac:dyDescent="0.4">
      <c r="A117" s="5" t="s">
        <v>11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6" customFormat="1" ht="28.2" x14ac:dyDescent="0.4">
      <c r="A118" s="5" t="s">
        <v>12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.5" customHeight="1" x14ac:dyDescent="0.25">
      <c r="A119" s="7" t="s">
        <v>13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2.75" customHeight="1" x14ac:dyDescent="0.25">
      <c r="A120" s="4" t="s">
        <v>14</v>
      </c>
      <c r="Q120" s="8"/>
    </row>
    <row r="121" spans="1:19" ht="12.75" customHeight="1" x14ac:dyDescent="0.25"/>
    <row r="122" spans="1:19" ht="24" customHeight="1" x14ac:dyDescent="0.25">
      <c r="A122" s="9" t="s">
        <v>15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x14ac:dyDescent="0.25">
      <c r="A123" s="11"/>
    </row>
    <row r="124" spans="1:19" ht="13.8" x14ac:dyDescent="0.25">
      <c r="A124" s="12" t="s">
        <v>16</v>
      </c>
      <c r="B124" s="13" t="s">
        <v>17</v>
      </c>
      <c r="C124" s="12" t="s">
        <v>1</v>
      </c>
      <c r="D124" s="12"/>
    </row>
    <row r="125" spans="1:19" ht="24.75" customHeight="1" x14ac:dyDescent="0.25">
      <c r="A125" s="12"/>
      <c r="B125" s="13"/>
      <c r="C125" s="14" t="s">
        <v>18</v>
      </c>
      <c r="D125" s="15" t="s">
        <v>19</v>
      </c>
      <c r="E125" s="16"/>
      <c r="F125" s="16"/>
      <c r="G125" s="16"/>
    </row>
    <row r="126" spans="1:19" ht="15.9" customHeight="1" x14ac:dyDescent="0.25">
      <c r="A126" s="17" t="s">
        <v>20</v>
      </c>
      <c r="B126" s="18">
        <f>SUM(C126:D126)</f>
        <v>40</v>
      </c>
      <c r="C126" s="19">
        <v>27</v>
      </c>
      <c r="D126" s="19">
        <v>13</v>
      </c>
      <c r="E126" s="20"/>
      <c r="F126" s="20"/>
      <c r="G126" s="20"/>
    </row>
    <row r="127" spans="1:19" ht="15.9" customHeight="1" x14ac:dyDescent="0.25">
      <c r="A127" s="21" t="s">
        <v>21</v>
      </c>
      <c r="B127" s="18">
        <f>SUM(C127:D127)</f>
        <v>31</v>
      </c>
      <c r="C127" s="22">
        <v>21</v>
      </c>
      <c r="D127" s="22">
        <v>10</v>
      </c>
      <c r="E127" s="20"/>
      <c r="F127" s="20"/>
      <c r="G127" s="20"/>
    </row>
    <row r="128" spans="1:19" ht="15.9" customHeight="1" x14ac:dyDescent="0.25">
      <c r="A128" s="21" t="s">
        <v>22</v>
      </c>
      <c r="B128" s="18">
        <f>SUM(C128:D128)</f>
        <v>55</v>
      </c>
      <c r="C128" s="22">
        <v>45</v>
      </c>
      <c r="D128" s="22">
        <v>10</v>
      </c>
      <c r="E128" s="20"/>
      <c r="F128" s="20"/>
      <c r="G128" s="20"/>
    </row>
    <row r="129" spans="1:19" ht="15.9" customHeight="1" x14ac:dyDescent="0.25">
      <c r="A129" s="21" t="s">
        <v>23</v>
      </c>
      <c r="B129" s="18">
        <f>SUM(C129:D129)</f>
        <v>47</v>
      </c>
      <c r="C129" s="22">
        <v>40</v>
      </c>
      <c r="D129" s="22">
        <v>7</v>
      </c>
      <c r="E129" s="20"/>
      <c r="F129" s="20"/>
      <c r="G129" s="20"/>
    </row>
    <row r="130" spans="1:19" ht="15.9" customHeight="1" x14ac:dyDescent="0.25">
      <c r="A130" s="21" t="s">
        <v>24</v>
      </c>
      <c r="B130" s="18">
        <f>SUM(C130:D130)</f>
        <v>18</v>
      </c>
      <c r="C130" s="22">
        <v>13</v>
      </c>
      <c r="D130" s="22">
        <v>5</v>
      </c>
      <c r="E130" s="20"/>
      <c r="F130" s="20"/>
      <c r="G130" s="20"/>
    </row>
    <row r="131" spans="1:19" ht="15.9" customHeight="1" x14ac:dyDescent="0.25">
      <c r="A131" s="21" t="s">
        <v>25</v>
      </c>
      <c r="B131" s="18"/>
      <c r="C131" s="22"/>
      <c r="D131" s="22"/>
      <c r="E131" s="20"/>
      <c r="F131" s="20"/>
      <c r="G131" s="20"/>
    </row>
    <row r="132" spans="1:19" ht="15.9" customHeight="1" x14ac:dyDescent="0.25">
      <c r="A132" s="21" t="s">
        <v>26</v>
      </c>
      <c r="B132" s="18"/>
      <c r="C132" s="22"/>
      <c r="D132" s="22"/>
      <c r="E132" s="20"/>
      <c r="F132" s="20"/>
      <c r="G132" s="20"/>
    </row>
    <row r="133" spans="1:19" ht="15.9" customHeight="1" x14ac:dyDescent="0.25">
      <c r="A133" s="21" t="s">
        <v>27</v>
      </c>
      <c r="B133" s="18"/>
      <c r="C133" s="22"/>
      <c r="D133" s="22"/>
      <c r="E133" s="20"/>
      <c r="F133" s="20"/>
      <c r="G133" s="20"/>
    </row>
    <row r="134" spans="1:19" ht="15.9" customHeight="1" x14ac:dyDescent="0.25">
      <c r="A134" s="21" t="s">
        <v>28</v>
      </c>
      <c r="B134" s="18"/>
      <c r="C134" s="22"/>
      <c r="D134" s="22"/>
      <c r="E134" s="20"/>
      <c r="F134" s="20"/>
      <c r="G134" s="20"/>
    </row>
    <row r="135" spans="1:19" ht="15.9" customHeight="1" x14ac:dyDescent="0.25">
      <c r="A135" s="21" t="s">
        <v>29</v>
      </c>
      <c r="B135" s="18"/>
      <c r="C135" s="22"/>
      <c r="D135" s="22"/>
      <c r="E135" s="20"/>
      <c r="F135" s="20"/>
      <c r="G135" s="20"/>
    </row>
    <row r="136" spans="1:19" ht="15.9" customHeight="1" x14ac:dyDescent="0.25">
      <c r="A136" s="21" t="s">
        <v>30</v>
      </c>
      <c r="B136" s="18"/>
      <c r="C136" s="22"/>
      <c r="D136" s="22"/>
      <c r="E136" s="20"/>
      <c r="F136" s="20"/>
      <c r="G136" s="20"/>
    </row>
    <row r="137" spans="1:19" s="26" customFormat="1" ht="15.9" customHeight="1" x14ac:dyDescent="0.25">
      <c r="A137" s="23" t="s">
        <v>31</v>
      </c>
      <c r="B137" s="24"/>
      <c r="C137" s="25"/>
      <c r="D137" s="25"/>
      <c r="E137" s="20"/>
      <c r="F137" s="20"/>
      <c r="G137" s="20"/>
    </row>
    <row r="138" spans="1:19" ht="15.9" customHeight="1" x14ac:dyDescent="0.25">
      <c r="A138" s="27" t="s">
        <v>17</v>
      </c>
      <c r="B138" s="28">
        <f>SUM(B126:B137)</f>
        <v>191</v>
      </c>
      <c r="C138" s="28">
        <f>SUM(C126:C137)</f>
        <v>146</v>
      </c>
      <c r="D138" s="28">
        <f>SUM(D126:D137)</f>
        <v>45</v>
      </c>
      <c r="E138" s="29"/>
      <c r="F138" s="29"/>
      <c r="G138" s="29"/>
    </row>
    <row r="139" spans="1:19" ht="15.9" customHeight="1" thickBot="1" x14ac:dyDescent="0.3">
      <c r="A139" s="30" t="s">
        <v>32</v>
      </c>
      <c r="B139" s="31">
        <f>+B138/$B$138</f>
        <v>1</v>
      </c>
      <c r="C139" s="31">
        <f>+C138/$B$138</f>
        <v>0.76439790575916233</v>
      </c>
      <c r="D139" s="31">
        <f>+D138/$B$138</f>
        <v>0.2356020942408377</v>
      </c>
      <c r="E139" s="32"/>
      <c r="F139" s="32"/>
      <c r="G139" s="32"/>
    </row>
    <row r="140" spans="1:19" ht="15.75" customHeight="1" x14ac:dyDescent="0.25">
      <c r="A140" s="33"/>
      <c r="B140" s="34"/>
    </row>
    <row r="141" spans="1:19" ht="31.5" customHeight="1" x14ac:dyDescent="0.25"/>
    <row r="142" spans="1:19" ht="24" customHeight="1" x14ac:dyDescent="0.25">
      <c r="A142" s="35" t="s">
        <v>33</v>
      </c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</row>
    <row r="143" spans="1:19" ht="13.5" customHeight="1" x14ac:dyDescent="0.25"/>
    <row r="144" spans="1:19" ht="14.25" customHeight="1" x14ac:dyDescent="0.25">
      <c r="A144" s="12" t="s">
        <v>16</v>
      </c>
      <c r="B144" s="13" t="s">
        <v>17</v>
      </c>
      <c r="C144" s="12" t="s">
        <v>34</v>
      </c>
      <c r="D144" s="12"/>
      <c r="E144" s="12"/>
      <c r="F144" s="12"/>
      <c r="G144" s="12"/>
      <c r="H144" s="12"/>
      <c r="I144" s="12"/>
      <c r="J144" s="12"/>
    </row>
    <row r="145" spans="1:13" ht="24" customHeight="1" x14ac:dyDescent="0.25">
      <c r="A145" s="12"/>
      <c r="B145" s="13"/>
      <c r="C145" s="14" t="s">
        <v>35</v>
      </c>
      <c r="D145" s="15" t="s">
        <v>36</v>
      </c>
      <c r="E145" s="15" t="s">
        <v>37</v>
      </c>
      <c r="F145" s="15" t="s">
        <v>38</v>
      </c>
      <c r="G145" s="15" t="s">
        <v>39</v>
      </c>
      <c r="H145" s="15" t="s">
        <v>40</v>
      </c>
      <c r="I145" s="15" t="s">
        <v>41</v>
      </c>
      <c r="J145" s="15" t="s">
        <v>42</v>
      </c>
      <c r="K145" s="16"/>
      <c r="L145" s="16"/>
      <c r="M145" s="16"/>
    </row>
    <row r="146" spans="1:13" ht="15.9" customHeight="1" x14ac:dyDescent="0.25">
      <c r="A146" s="17" t="s">
        <v>20</v>
      </c>
      <c r="B146" s="18">
        <f>SUM(C146:J146)</f>
        <v>40</v>
      </c>
      <c r="C146" s="19">
        <v>0</v>
      </c>
      <c r="D146" s="19">
        <v>2</v>
      </c>
      <c r="E146" s="19">
        <v>5</v>
      </c>
      <c r="F146" s="19">
        <v>4</v>
      </c>
      <c r="G146" s="19">
        <v>10</v>
      </c>
      <c r="H146" s="19">
        <v>8</v>
      </c>
      <c r="I146" s="19">
        <v>6</v>
      </c>
      <c r="J146" s="19">
        <v>5</v>
      </c>
      <c r="K146" s="20"/>
      <c r="L146" s="20"/>
      <c r="M146" s="20"/>
    </row>
    <row r="147" spans="1:13" ht="15.9" customHeight="1" x14ac:dyDescent="0.25">
      <c r="A147" s="21" t="s">
        <v>21</v>
      </c>
      <c r="B147" s="18">
        <f>SUM(C147:J147)</f>
        <v>31</v>
      </c>
      <c r="C147" s="22">
        <v>0</v>
      </c>
      <c r="D147" s="22">
        <v>4</v>
      </c>
      <c r="E147" s="22">
        <v>5</v>
      </c>
      <c r="F147" s="22">
        <v>3</v>
      </c>
      <c r="G147" s="22">
        <v>3</v>
      </c>
      <c r="H147" s="22">
        <v>6</v>
      </c>
      <c r="I147" s="22">
        <v>7</v>
      </c>
      <c r="J147" s="22">
        <v>3</v>
      </c>
      <c r="K147" s="20"/>
      <c r="L147" s="20"/>
      <c r="M147" s="20"/>
    </row>
    <row r="148" spans="1:13" ht="15.9" customHeight="1" x14ac:dyDescent="0.25">
      <c r="A148" s="21" t="s">
        <v>22</v>
      </c>
      <c r="B148" s="18">
        <f>SUM(C148:J148)</f>
        <v>55</v>
      </c>
      <c r="C148" s="22">
        <v>4</v>
      </c>
      <c r="D148" s="22">
        <v>8</v>
      </c>
      <c r="E148" s="22">
        <v>4</v>
      </c>
      <c r="F148" s="22">
        <v>7</v>
      </c>
      <c r="G148" s="22">
        <v>13</v>
      </c>
      <c r="H148" s="22">
        <v>10</v>
      </c>
      <c r="I148" s="22">
        <v>4</v>
      </c>
      <c r="J148" s="22">
        <v>5</v>
      </c>
      <c r="K148" s="20"/>
      <c r="L148" s="20"/>
      <c r="M148" s="20"/>
    </row>
    <row r="149" spans="1:13" ht="15.9" customHeight="1" x14ac:dyDescent="0.25">
      <c r="A149" s="21" t="s">
        <v>23</v>
      </c>
      <c r="B149" s="18">
        <f>SUM(C149:J149)</f>
        <v>47</v>
      </c>
      <c r="C149" s="22">
        <v>2</v>
      </c>
      <c r="D149" s="22">
        <v>3</v>
      </c>
      <c r="E149" s="22">
        <v>3</v>
      </c>
      <c r="F149" s="22">
        <v>9</v>
      </c>
      <c r="G149" s="22">
        <v>10</v>
      </c>
      <c r="H149" s="22">
        <v>5</v>
      </c>
      <c r="I149" s="22">
        <v>10</v>
      </c>
      <c r="J149" s="22">
        <v>5</v>
      </c>
      <c r="K149" s="20"/>
      <c r="L149" s="20"/>
      <c r="M149" s="20"/>
    </row>
    <row r="150" spans="1:13" ht="15.9" customHeight="1" x14ac:dyDescent="0.25">
      <c r="A150" s="21" t="s">
        <v>24</v>
      </c>
      <c r="B150" s="18">
        <f>SUM(C150:J150)</f>
        <v>18</v>
      </c>
      <c r="C150" s="22">
        <v>0</v>
      </c>
      <c r="D150" s="22">
        <v>0</v>
      </c>
      <c r="E150" s="22">
        <v>4</v>
      </c>
      <c r="F150" s="22">
        <v>0</v>
      </c>
      <c r="G150" s="22">
        <v>2</v>
      </c>
      <c r="H150" s="22">
        <v>5</v>
      </c>
      <c r="I150" s="22">
        <v>6</v>
      </c>
      <c r="J150" s="22">
        <v>1</v>
      </c>
      <c r="K150" s="20"/>
      <c r="L150" s="20"/>
      <c r="M150" s="20"/>
    </row>
    <row r="151" spans="1:13" ht="15.9" customHeight="1" x14ac:dyDescent="0.25">
      <c r="A151" s="21" t="s">
        <v>25</v>
      </c>
      <c r="B151" s="18"/>
      <c r="C151" s="22"/>
      <c r="D151" s="22"/>
      <c r="E151" s="22"/>
      <c r="F151" s="22"/>
      <c r="G151" s="22"/>
      <c r="H151" s="22"/>
      <c r="I151" s="22"/>
      <c r="J151" s="22"/>
      <c r="K151" s="20"/>
      <c r="L151" s="20"/>
      <c r="M151" s="20"/>
    </row>
    <row r="152" spans="1:13" ht="15.9" customHeight="1" x14ac:dyDescent="0.25">
      <c r="A152" s="21" t="s">
        <v>26</v>
      </c>
      <c r="B152" s="18"/>
      <c r="C152" s="22"/>
      <c r="D152" s="22"/>
      <c r="E152" s="22"/>
      <c r="F152" s="22"/>
      <c r="G152" s="22"/>
      <c r="H152" s="22"/>
      <c r="I152" s="22"/>
      <c r="J152" s="22"/>
      <c r="K152" s="20"/>
      <c r="L152" s="20"/>
      <c r="M152" s="20"/>
    </row>
    <row r="153" spans="1:13" ht="15.9" customHeight="1" x14ac:dyDescent="0.25">
      <c r="A153" s="21" t="s">
        <v>27</v>
      </c>
      <c r="B153" s="18"/>
      <c r="C153" s="22"/>
      <c r="D153" s="22"/>
      <c r="E153" s="22"/>
      <c r="F153" s="22"/>
      <c r="G153" s="22"/>
      <c r="H153" s="22"/>
      <c r="I153" s="22"/>
      <c r="J153" s="22"/>
      <c r="K153" s="20"/>
      <c r="L153" s="20"/>
      <c r="M153" s="20"/>
    </row>
    <row r="154" spans="1:13" ht="15.9" customHeight="1" x14ac:dyDescent="0.25">
      <c r="A154" s="21" t="s">
        <v>28</v>
      </c>
      <c r="B154" s="18"/>
      <c r="C154" s="22"/>
      <c r="D154" s="22"/>
      <c r="E154" s="22"/>
      <c r="F154" s="22"/>
      <c r="G154" s="22"/>
      <c r="H154" s="22"/>
      <c r="I154" s="22"/>
      <c r="J154" s="22"/>
      <c r="K154" s="20"/>
      <c r="L154" s="20"/>
      <c r="M154" s="20"/>
    </row>
    <row r="155" spans="1:13" ht="15.9" customHeight="1" x14ac:dyDescent="0.25">
      <c r="A155" s="21" t="s">
        <v>29</v>
      </c>
      <c r="B155" s="18"/>
      <c r="C155" s="22"/>
      <c r="D155" s="22"/>
      <c r="E155" s="22"/>
      <c r="F155" s="22"/>
      <c r="G155" s="22"/>
      <c r="H155" s="22"/>
      <c r="I155" s="22"/>
      <c r="J155" s="22"/>
      <c r="K155" s="20"/>
      <c r="L155" s="20"/>
      <c r="M155" s="20"/>
    </row>
    <row r="156" spans="1:13" ht="15.9" customHeight="1" x14ac:dyDescent="0.25">
      <c r="A156" s="21" t="s">
        <v>30</v>
      </c>
      <c r="B156" s="18"/>
      <c r="C156" s="22"/>
      <c r="D156" s="22"/>
      <c r="E156" s="22"/>
      <c r="F156" s="22"/>
      <c r="G156" s="22"/>
      <c r="H156" s="22"/>
      <c r="I156" s="22"/>
      <c r="J156" s="22"/>
      <c r="K156" s="20"/>
      <c r="L156" s="20"/>
      <c r="M156" s="20"/>
    </row>
    <row r="157" spans="1:13" s="26" customFormat="1" ht="15.9" customHeight="1" x14ac:dyDescent="0.25">
      <c r="A157" s="23" t="s">
        <v>31</v>
      </c>
      <c r="B157" s="24"/>
      <c r="C157" s="25"/>
      <c r="D157" s="25"/>
      <c r="E157" s="25"/>
      <c r="F157" s="25"/>
      <c r="G157" s="25"/>
      <c r="H157" s="25"/>
      <c r="I157" s="25"/>
      <c r="J157" s="25"/>
      <c r="K157" s="20"/>
      <c r="L157" s="20"/>
      <c r="M157" s="20"/>
    </row>
    <row r="158" spans="1:13" ht="15.9" customHeight="1" x14ac:dyDescent="0.25">
      <c r="A158" s="27" t="s">
        <v>17</v>
      </c>
      <c r="B158" s="28">
        <f>SUM(B146:B157)</f>
        <v>191</v>
      </c>
      <c r="C158" s="28">
        <f t="shared" ref="C158:J158" si="0">SUM(C146:C157)</f>
        <v>6</v>
      </c>
      <c r="D158" s="28">
        <f t="shared" si="0"/>
        <v>17</v>
      </c>
      <c r="E158" s="28">
        <f t="shared" si="0"/>
        <v>21</v>
      </c>
      <c r="F158" s="28">
        <f t="shared" si="0"/>
        <v>23</v>
      </c>
      <c r="G158" s="28">
        <f t="shared" si="0"/>
        <v>38</v>
      </c>
      <c r="H158" s="28">
        <f t="shared" si="0"/>
        <v>34</v>
      </c>
      <c r="I158" s="28">
        <f t="shared" si="0"/>
        <v>33</v>
      </c>
      <c r="J158" s="28">
        <f t="shared" si="0"/>
        <v>19</v>
      </c>
      <c r="K158" s="29"/>
      <c r="L158" s="29"/>
      <c r="M158" s="29"/>
    </row>
    <row r="159" spans="1:13" s="11" customFormat="1" ht="15.9" customHeight="1" thickBot="1" x14ac:dyDescent="0.3">
      <c r="A159" s="30" t="s">
        <v>32</v>
      </c>
      <c r="B159" s="31">
        <f t="shared" ref="B159:J159" si="1">+B158/$B$158</f>
        <v>1</v>
      </c>
      <c r="C159" s="31">
        <f t="shared" si="1"/>
        <v>3.1413612565445025E-2</v>
      </c>
      <c r="D159" s="31">
        <f t="shared" si="1"/>
        <v>8.9005235602094238E-2</v>
      </c>
      <c r="E159" s="31">
        <f t="shared" si="1"/>
        <v>0.1099476439790576</v>
      </c>
      <c r="F159" s="31">
        <f t="shared" si="1"/>
        <v>0.12041884816753927</v>
      </c>
      <c r="G159" s="31">
        <f t="shared" si="1"/>
        <v>0.19895287958115182</v>
      </c>
      <c r="H159" s="31">
        <f t="shared" si="1"/>
        <v>0.17801047120418848</v>
      </c>
      <c r="I159" s="31">
        <f t="shared" si="1"/>
        <v>0.17277486910994763</v>
      </c>
      <c r="J159" s="31">
        <f t="shared" si="1"/>
        <v>9.947643979057591E-2</v>
      </c>
      <c r="K159" s="32"/>
      <c r="L159" s="32"/>
      <c r="M159" s="32"/>
    </row>
    <row r="160" spans="1:13" s="11" customFormat="1" ht="15.9" customHeight="1" x14ac:dyDescent="0.25">
      <c r="A160" s="33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1:20" s="11" customFormat="1" ht="13.8" x14ac:dyDescent="0.25">
      <c r="A161" s="37" t="s">
        <v>43</v>
      </c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</row>
    <row r="162" spans="1:20" ht="14.25" customHeight="1" x14ac:dyDescent="0.25">
      <c r="A162" s="38" t="s">
        <v>44</v>
      </c>
    </row>
    <row r="163" spans="1:20" ht="25.5" customHeight="1" x14ac:dyDescent="0.25">
      <c r="A163" s="35" t="s">
        <v>45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1:20" ht="14.25" customHeight="1" x14ac:dyDescent="0.25"/>
    <row r="165" spans="1:20" ht="18" customHeight="1" x14ac:dyDescent="0.25">
      <c r="T165" s="39"/>
    </row>
    <row r="166" spans="1:20" ht="24" customHeight="1" x14ac:dyDescent="0.25">
      <c r="A166" s="40" t="s">
        <v>34</v>
      </c>
      <c r="B166" s="41" t="s">
        <v>46</v>
      </c>
      <c r="C166" s="41"/>
      <c r="D166" s="41"/>
      <c r="E166" s="41" t="s">
        <v>47</v>
      </c>
      <c r="F166" s="41"/>
      <c r="G166" s="41"/>
      <c r="H166" s="41" t="s">
        <v>48</v>
      </c>
      <c r="I166" s="41"/>
      <c r="J166" s="41"/>
      <c r="K166" s="41" t="s">
        <v>49</v>
      </c>
      <c r="L166" s="41"/>
      <c r="M166" s="41"/>
      <c r="N166" s="42"/>
      <c r="O166" s="43" t="s">
        <v>50</v>
      </c>
      <c r="P166" s="43"/>
      <c r="Q166" s="43"/>
      <c r="R166" s="43" t="s">
        <v>51</v>
      </c>
      <c r="S166" s="43" t="s">
        <v>32</v>
      </c>
      <c r="T166" s="39"/>
    </row>
    <row r="167" spans="1:20" ht="24" customHeight="1" x14ac:dyDescent="0.25">
      <c r="A167" s="40"/>
      <c r="B167" s="44" t="s">
        <v>18</v>
      </c>
      <c r="C167" s="44" t="s">
        <v>19</v>
      </c>
      <c r="D167" s="44" t="s">
        <v>17</v>
      </c>
      <c r="E167" s="44" t="s">
        <v>18</v>
      </c>
      <c r="F167" s="44" t="s">
        <v>19</v>
      </c>
      <c r="G167" s="44" t="s">
        <v>17</v>
      </c>
      <c r="H167" s="44" t="s">
        <v>18</v>
      </c>
      <c r="I167" s="44" t="s">
        <v>19</v>
      </c>
      <c r="J167" s="44" t="s">
        <v>17</v>
      </c>
      <c r="K167" s="44" t="s">
        <v>18</v>
      </c>
      <c r="L167" s="44" t="s">
        <v>19</v>
      </c>
      <c r="M167" s="44" t="s">
        <v>17</v>
      </c>
      <c r="N167" s="42"/>
      <c r="O167" s="43"/>
      <c r="P167" s="43"/>
      <c r="Q167" s="43"/>
      <c r="R167" s="43"/>
      <c r="S167" s="43"/>
      <c r="T167" s="39"/>
    </row>
    <row r="168" spans="1:20" ht="18" customHeight="1" x14ac:dyDescent="0.25">
      <c r="A168" s="17" t="s">
        <v>35</v>
      </c>
      <c r="B168" s="19">
        <v>0</v>
      </c>
      <c r="C168" s="19">
        <v>0</v>
      </c>
      <c r="D168" s="19">
        <f>SUM(B168:C168)</f>
        <v>0</v>
      </c>
      <c r="E168" s="19">
        <v>5</v>
      </c>
      <c r="F168" s="19">
        <v>1</v>
      </c>
      <c r="G168" s="19">
        <f>SUM(E168:F168)</f>
        <v>6</v>
      </c>
      <c r="H168" s="19">
        <v>0</v>
      </c>
      <c r="I168" s="19">
        <v>0</v>
      </c>
      <c r="J168" s="19">
        <f>SUM(H168:I168)</f>
        <v>0</v>
      </c>
      <c r="K168" s="19">
        <v>0</v>
      </c>
      <c r="L168" s="19">
        <v>0</v>
      </c>
      <c r="M168" s="19">
        <f>SUM(K168:L168)</f>
        <v>0</v>
      </c>
      <c r="N168" s="42"/>
      <c r="O168" s="45" t="s">
        <v>46</v>
      </c>
      <c r="P168" s="45"/>
      <c r="Q168" s="45"/>
      <c r="R168" s="46">
        <f>+D176</f>
        <v>0</v>
      </c>
      <c r="S168" s="47">
        <f>+R168/$R$172</f>
        <v>0</v>
      </c>
      <c r="T168" s="39"/>
    </row>
    <row r="169" spans="1:20" ht="18" customHeight="1" x14ac:dyDescent="0.25">
      <c r="A169" s="21" t="s">
        <v>36</v>
      </c>
      <c r="B169" s="19">
        <v>0</v>
      </c>
      <c r="C169" s="19">
        <v>0</v>
      </c>
      <c r="D169" s="19">
        <f t="shared" ref="D169:D175" si="2">SUM(B169:C169)</f>
        <v>0</v>
      </c>
      <c r="E169" s="22">
        <v>10</v>
      </c>
      <c r="F169" s="22">
        <v>7</v>
      </c>
      <c r="G169" s="19">
        <f t="shared" ref="G169:G175" si="3">SUM(E169:F169)</f>
        <v>17</v>
      </c>
      <c r="H169" s="19">
        <v>0</v>
      </c>
      <c r="I169" s="19">
        <v>0</v>
      </c>
      <c r="J169" s="19">
        <f t="shared" ref="J169:J175" si="4">SUM(H169:I169)</f>
        <v>0</v>
      </c>
      <c r="K169" s="19">
        <v>0</v>
      </c>
      <c r="L169" s="19">
        <v>0</v>
      </c>
      <c r="M169" s="19">
        <f t="shared" ref="M169:M175" si="5">SUM(K169:L169)</f>
        <v>0</v>
      </c>
      <c r="N169" s="42"/>
      <c r="O169" s="45" t="s">
        <v>47</v>
      </c>
      <c r="P169" s="45"/>
      <c r="Q169" s="45"/>
      <c r="R169" s="46">
        <f>+G176</f>
        <v>187</v>
      </c>
      <c r="S169" s="47">
        <f>+R169/$R$172</f>
        <v>0.97905759162303663</v>
      </c>
      <c r="T169" s="39"/>
    </row>
    <row r="170" spans="1:20" ht="18" customHeight="1" x14ac:dyDescent="0.25">
      <c r="A170" s="21" t="s">
        <v>37</v>
      </c>
      <c r="B170" s="19">
        <v>0</v>
      </c>
      <c r="C170" s="19">
        <v>0</v>
      </c>
      <c r="D170" s="19">
        <f t="shared" si="2"/>
        <v>0</v>
      </c>
      <c r="E170" s="22">
        <v>10</v>
      </c>
      <c r="F170" s="22">
        <v>11</v>
      </c>
      <c r="G170" s="19">
        <f t="shared" si="3"/>
        <v>21</v>
      </c>
      <c r="H170" s="19">
        <v>0</v>
      </c>
      <c r="I170" s="19">
        <v>0</v>
      </c>
      <c r="J170" s="19">
        <f t="shared" si="4"/>
        <v>0</v>
      </c>
      <c r="K170" s="19">
        <v>0</v>
      </c>
      <c r="L170" s="19">
        <v>0</v>
      </c>
      <c r="M170" s="19">
        <f t="shared" si="5"/>
        <v>0</v>
      </c>
      <c r="N170" s="42"/>
      <c r="O170" s="45" t="s">
        <v>48</v>
      </c>
      <c r="P170" s="45"/>
      <c r="Q170" s="45"/>
      <c r="R170" s="46">
        <f>+J176</f>
        <v>3</v>
      </c>
      <c r="S170" s="47">
        <f>+R170/$R$172</f>
        <v>1.5706806282722512E-2</v>
      </c>
      <c r="T170" s="39"/>
    </row>
    <row r="171" spans="1:20" ht="18" customHeight="1" x14ac:dyDescent="0.25">
      <c r="A171" s="21" t="s">
        <v>38</v>
      </c>
      <c r="B171" s="19">
        <v>0</v>
      </c>
      <c r="C171" s="19">
        <v>0</v>
      </c>
      <c r="D171" s="19">
        <f t="shared" si="2"/>
        <v>0</v>
      </c>
      <c r="E171" s="22">
        <v>16</v>
      </c>
      <c r="F171" s="22">
        <v>6</v>
      </c>
      <c r="G171" s="19">
        <f t="shared" si="3"/>
        <v>22</v>
      </c>
      <c r="H171" s="19">
        <v>0</v>
      </c>
      <c r="I171" s="19">
        <v>0</v>
      </c>
      <c r="J171" s="19">
        <f t="shared" si="4"/>
        <v>0</v>
      </c>
      <c r="K171" s="19">
        <v>1</v>
      </c>
      <c r="L171" s="19">
        <v>0</v>
      </c>
      <c r="M171" s="19">
        <f t="shared" si="5"/>
        <v>1</v>
      </c>
      <c r="N171" s="42"/>
      <c r="O171" s="45" t="s">
        <v>49</v>
      </c>
      <c r="P171" s="45"/>
      <c r="Q171" s="45"/>
      <c r="R171" s="48">
        <f>+M176</f>
        <v>1</v>
      </c>
      <c r="S171" s="49">
        <f>+R171/$R$172</f>
        <v>5.235602094240838E-3</v>
      </c>
      <c r="T171" s="39"/>
    </row>
    <row r="172" spans="1:20" ht="18" customHeight="1" x14ac:dyDescent="0.25">
      <c r="A172" s="21" t="s">
        <v>39</v>
      </c>
      <c r="B172" s="19">
        <v>0</v>
      </c>
      <c r="C172" s="19">
        <v>0</v>
      </c>
      <c r="D172" s="19">
        <f t="shared" si="2"/>
        <v>0</v>
      </c>
      <c r="E172" s="22">
        <v>34</v>
      </c>
      <c r="F172" s="22">
        <v>2</v>
      </c>
      <c r="G172" s="19">
        <f t="shared" si="3"/>
        <v>36</v>
      </c>
      <c r="H172" s="19">
        <v>2</v>
      </c>
      <c r="I172" s="19">
        <v>0</v>
      </c>
      <c r="J172" s="19">
        <f t="shared" si="4"/>
        <v>2</v>
      </c>
      <c r="K172" s="19">
        <v>0</v>
      </c>
      <c r="L172" s="19">
        <v>0</v>
      </c>
      <c r="M172" s="19">
        <f t="shared" si="5"/>
        <v>0</v>
      </c>
      <c r="N172" s="42"/>
      <c r="O172" s="50" t="s">
        <v>17</v>
      </c>
      <c r="P172" s="50"/>
      <c r="Q172" s="50"/>
      <c r="R172" s="51">
        <f>SUM(R168:R171)</f>
        <v>191</v>
      </c>
      <c r="S172" s="52">
        <v>1</v>
      </c>
      <c r="T172" s="39"/>
    </row>
    <row r="173" spans="1:20" ht="18" customHeight="1" x14ac:dyDescent="0.25">
      <c r="A173" s="21" t="s">
        <v>40</v>
      </c>
      <c r="B173" s="19">
        <v>0</v>
      </c>
      <c r="C173" s="19">
        <v>0</v>
      </c>
      <c r="D173" s="19">
        <f t="shared" si="2"/>
        <v>0</v>
      </c>
      <c r="E173" s="22">
        <v>27</v>
      </c>
      <c r="F173" s="22">
        <v>6</v>
      </c>
      <c r="G173" s="19">
        <f t="shared" si="3"/>
        <v>33</v>
      </c>
      <c r="H173" s="19">
        <v>1</v>
      </c>
      <c r="I173" s="19">
        <v>0</v>
      </c>
      <c r="J173" s="19">
        <f t="shared" si="4"/>
        <v>1</v>
      </c>
      <c r="K173" s="19">
        <v>0</v>
      </c>
      <c r="L173" s="19">
        <v>0</v>
      </c>
      <c r="M173" s="19">
        <f t="shared" si="5"/>
        <v>0</v>
      </c>
      <c r="N173" s="42"/>
      <c r="O173" s="42"/>
      <c r="P173" s="42"/>
      <c r="Q173" s="42"/>
      <c r="R173" s="42"/>
      <c r="S173" s="42"/>
      <c r="T173" s="39"/>
    </row>
    <row r="174" spans="1:20" ht="18" customHeight="1" x14ac:dyDescent="0.25">
      <c r="A174" s="21" t="s">
        <v>41</v>
      </c>
      <c r="B174" s="19">
        <v>0</v>
      </c>
      <c r="C174" s="19">
        <v>0</v>
      </c>
      <c r="D174" s="19">
        <f t="shared" si="2"/>
        <v>0</v>
      </c>
      <c r="E174" s="22">
        <v>25</v>
      </c>
      <c r="F174" s="22">
        <v>8</v>
      </c>
      <c r="G174" s="19">
        <f t="shared" si="3"/>
        <v>33</v>
      </c>
      <c r="H174" s="19">
        <v>0</v>
      </c>
      <c r="I174" s="19">
        <v>0</v>
      </c>
      <c r="J174" s="19">
        <f t="shared" si="4"/>
        <v>0</v>
      </c>
      <c r="K174" s="19">
        <v>0</v>
      </c>
      <c r="L174" s="19">
        <v>0</v>
      </c>
      <c r="M174" s="19">
        <f t="shared" si="5"/>
        <v>0</v>
      </c>
      <c r="N174" s="42"/>
      <c r="O174" s="42"/>
      <c r="P174" s="42"/>
      <c r="Q174" s="42"/>
      <c r="R174" s="53"/>
      <c r="S174" s="54"/>
      <c r="T174" s="39"/>
    </row>
    <row r="175" spans="1:20" s="26" customFormat="1" ht="18" customHeight="1" x14ac:dyDescent="0.25">
      <c r="A175" s="23" t="s">
        <v>42</v>
      </c>
      <c r="B175" s="55">
        <v>0</v>
      </c>
      <c r="C175" s="55">
        <v>0</v>
      </c>
      <c r="D175" s="55">
        <f t="shared" si="2"/>
        <v>0</v>
      </c>
      <c r="E175" s="25">
        <v>15</v>
      </c>
      <c r="F175" s="25">
        <v>4</v>
      </c>
      <c r="G175" s="55">
        <f t="shared" si="3"/>
        <v>19</v>
      </c>
      <c r="H175" s="55">
        <v>0</v>
      </c>
      <c r="I175" s="55">
        <v>0</v>
      </c>
      <c r="J175" s="55">
        <f t="shared" si="4"/>
        <v>0</v>
      </c>
      <c r="K175" s="55">
        <v>0</v>
      </c>
      <c r="L175" s="55">
        <v>0</v>
      </c>
      <c r="M175" s="55">
        <f t="shared" si="5"/>
        <v>0</v>
      </c>
      <c r="O175" s="56"/>
      <c r="P175" s="56"/>
      <c r="Q175" s="56"/>
      <c r="R175" s="57"/>
      <c r="S175" s="58"/>
      <c r="T175" s="39"/>
    </row>
    <row r="176" spans="1:20" ht="18" customHeight="1" x14ac:dyDescent="0.25">
      <c r="A176" s="27" t="s">
        <v>17</v>
      </c>
      <c r="B176" s="28">
        <f>SUM(B168:B175)</f>
        <v>0</v>
      </c>
      <c r="C176" s="28">
        <f t="shared" ref="C176:M176" si="6">SUM(C168:C175)</f>
        <v>0</v>
      </c>
      <c r="D176" s="28">
        <f t="shared" si="6"/>
        <v>0</v>
      </c>
      <c r="E176" s="28">
        <f t="shared" si="6"/>
        <v>142</v>
      </c>
      <c r="F176" s="28">
        <f t="shared" si="6"/>
        <v>45</v>
      </c>
      <c r="G176" s="28">
        <f t="shared" si="6"/>
        <v>187</v>
      </c>
      <c r="H176" s="28">
        <f t="shared" si="6"/>
        <v>3</v>
      </c>
      <c r="I176" s="28">
        <f t="shared" si="6"/>
        <v>0</v>
      </c>
      <c r="J176" s="28">
        <f t="shared" si="6"/>
        <v>3</v>
      </c>
      <c r="K176" s="28">
        <f t="shared" si="6"/>
        <v>1</v>
      </c>
      <c r="L176" s="28">
        <f t="shared" si="6"/>
        <v>0</v>
      </c>
      <c r="M176" s="28">
        <f t="shared" si="6"/>
        <v>1</v>
      </c>
      <c r="O176" s="56"/>
      <c r="P176" s="56"/>
      <c r="Q176" s="56"/>
      <c r="R176" s="57"/>
      <c r="S176" s="58"/>
      <c r="T176" s="39"/>
    </row>
    <row r="177" spans="1:22" ht="60" customHeight="1" x14ac:dyDescent="0.25">
      <c r="T177" s="39"/>
    </row>
    <row r="178" spans="1:22" ht="25.5" customHeight="1" x14ac:dyDescent="0.25">
      <c r="A178" s="59" t="s">
        <v>52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1"/>
    </row>
    <row r="179" spans="1:22" ht="15" customHeight="1" x14ac:dyDescent="0.25"/>
    <row r="180" spans="1:22" ht="15" customHeight="1" x14ac:dyDescent="0.25">
      <c r="A180" s="40" t="s">
        <v>53</v>
      </c>
      <c r="B180" s="40"/>
      <c r="C180" s="40"/>
      <c r="D180" s="62"/>
      <c r="E180" s="40" t="s">
        <v>50</v>
      </c>
      <c r="F180" s="40"/>
      <c r="G180" s="40"/>
      <c r="H180" s="40"/>
      <c r="I180" s="63" t="s">
        <v>17</v>
      </c>
    </row>
    <row r="181" spans="1:22" ht="21.75" customHeight="1" x14ac:dyDescent="0.25">
      <c r="A181" s="40"/>
      <c r="B181" s="40"/>
      <c r="C181" s="40"/>
      <c r="D181" s="62"/>
      <c r="E181" s="64" t="s">
        <v>54</v>
      </c>
      <c r="F181" s="65" t="s">
        <v>47</v>
      </c>
      <c r="G181" s="65" t="s">
        <v>48</v>
      </c>
      <c r="H181" s="66" t="s">
        <v>49</v>
      </c>
      <c r="I181" s="63"/>
      <c r="J181" s="67"/>
      <c r="K181" s="68"/>
      <c r="L181" s="68"/>
    </row>
    <row r="182" spans="1:22" ht="21.75" customHeight="1" x14ac:dyDescent="0.25">
      <c r="A182" s="40"/>
      <c r="B182" s="40"/>
      <c r="C182" s="40"/>
      <c r="D182" s="62"/>
      <c r="E182" s="62"/>
      <c r="F182" s="69"/>
      <c r="G182" s="69"/>
      <c r="H182" s="63"/>
      <c r="I182" s="63"/>
      <c r="J182" s="67"/>
      <c r="K182" s="70"/>
      <c r="L182" s="70"/>
      <c r="V182" s="39"/>
    </row>
    <row r="183" spans="1:22" ht="18" customHeight="1" x14ac:dyDescent="0.25">
      <c r="A183" s="71" t="s">
        <v>55</v>
      </c>
      <c r="B183" s="72" t="s">
        <v>56</v>
      </c>
      <c r="C183" s="72"/>
      <c r="D183" s="72"/>
      <c r="E183" s="73">
        <v>0</v>
      </c>
      <c r="F183" s="73">
        <v>8</v>
      </c>
      <c r="G183" s="73">
        <v>3</v>
      </c>
      <c r="H183" s="73">
        <v>0</v>
      </c>
      <c r="I183" s="73">
        <f t="shared" ref="I183:I193" si="7">SUM(E183:H183)</f>
        <v>11</v>
      </c>
      <c r="J183" s="20"/>
      <c r="K183" s="20"/>
      <c r="L183" s="20"/>
      <c r="V183" s="39"/>
    </row>
    <row r="184" spans="1:22" ht="18" customHeight="1" x14ac:dyDescent="0.25">
      <c r="A184" s="74" t="s">
        <v>57</v>
      </c>
      <c r="B184" s="75" t="s">
        <v>58</v>
      </c>
      <c r="C184" s="75"/>
      <c r="D184" s="75"/>
      <c r="E184" s="76">
        <v>0</v>
      </c>
      <c r="F184" s="76">
        <v>0</v>
      </c>
      <c r="G184" s="76">
        <v>0</v>
      </c>
      <c r="H184" s="73">
        <v>1</v>
      </c>
      <c r="I184" s="73">
        <f t="shared" si="7"/>
        <v>1</v>
      </c>
      <c r="J184" s="20"/>
      <c r="K184" s="20"/>
      <c r="L184" s="20"/>
      <c r="V184" s="39"/>
    </row>
    <row r="185" spans="1:22" ht="18" customHeight="1" x14ac:dyDescent="0.25">
      <c r="A185" s="74" t="s">
        <v>59</v>
      </c>
      <c r="B185" s="75" t="s">
        <v>60</v>
      </c>
      <c r="C185" s="75"/>
      <c r="D185" s="75"/>
      <c r="E185" s="76">
        <v>0</v>
      </c>
      <c r="F185" s="76">
        <v>178</v>
      </c>
      <c r="G185" s="76">
        <v>0</v>
      </c>
      <c r="H185" s="73">
        <v>0</v>
      </c>
      <c r="I185" s="73">
        <f t="shared" si="7"/>
        <v>178</v>
      </c>
      <c r="J185" s="20"/>
      <c r="K185" s="20"/>
      <c r="L185" s="20"/>
      <c r="V185" s="39"/>
    </row>
    <row r="186" spans="1:22" ht="18" customHeight="1" x14ac:dyDescent="0.25">
      <c r="A186" s="74" t="s">
        <v>61</v>
      </c>
      <c r="B186" s="75" t="s">
        <v>62</v>
      </c>
      <c r="C186" s="75"/>
      <c r="D186" s="75"/>
      <c r="E186" s="76">
        <v>0</v>
      </c>
      <c r="F186" s="76">
        <v>0</v>
      </c>
      <c r="G186" s="76">
        <v>0</v>
      </c>
      <c r="H186" s="73">
        <v>0</v>
      </c>
      <c r="I186" s="73">
        <f t="shared" si="7"/>
        <v>0</v>
      </c>
      <c r="J186" s="20"/>
      <c r="K186" s="20"/>
      <c r="L186" s="20"/>
      <c r="V186" s="39"/>
    </row>
    <row r="187" spans="1:22" ht="18" customHeight="1" x14ac:dyDescent="0.25">
      <c r="A187" s="74" t="s">
        <v>63</v>
      </c>
      <c r="B187" s="75" t="s">
        <v>64</v>
      </c>
      <c r="C187" s="75"/>
      <c r="D187" s="75"/>
      <c r="E187" s="76">
        <v>0</v>
      </c>
      <c r="F187" s="76">
        <v>0</v>
      </c>
      <c r="G187" s="76">
        <v>0</v>
      </c>
      <c r="H187" s="73">
        <v>0</v>
      </c>
      <c r="I187" s="73">
        <f t="shared" si="7"/>
        <v>0</v>
      </c>
      <c r="J187" s="20"/>
      <c r="K187" s="20"/>
      <c r="L187" s="20"/>
      <c r="V187" s="39"/>
    </row>
    <row r="188" spans="1:22" ht="18" customHeight="1" x14ac:dyDescent="0.25">
      <c r="A188" s="74" t="s">
        <v>65</v>
      </c>
      <c r="B188" s="75" t="s">
        <v>66</v>
      </c>
      <c r="C188" s="75"/>
      <c r="D188" s="75"/>
      <c r="E188" s="76">
        <v>0</v>
      </c>
      <c r="F188" s="76">
        <v>0</v>
      </c>
      <c r="G188" s="76">
        <v>0</v>
      </c>
      <c r="H188" s="73">
        <v>0</v>
      </c>
      <c r="I188" s="73">
        <f t="shared" si="7"/>
        <v>0</v>
      </c>
      <c r="J188" s="20"/>
      <c r="K188" s="20"/>
      <c r="L188" s="20"/>
      <c r="V188" s="39"/>
    </row>
    <row r="189" spans="1:22" ht="18" customHeight="1" x14ac:dyDescent="0.25">
      <c r="A189" s="74" t="s">
        <v>67</v>
      </c>
      <c r="B189" s="75" t="s">
        <v>68</v>
      </c>
      <c r="C189" s="75"/>
      <c r="D189" s="75"/>
      <c r="E189" s="76">
        <v>0</v>
      </c>
      <c r="F189" s="76">
        <v>1</v>
      </c>
      <c r="G189" s="76">
        <v>0</v>
      </c>
      <c r="H189" s="73">
        <v>0</v>
      </c>
      <c r="I189" s="73">
        <f t="shared" si="7"/>
        <v>1</v>
      </c>
      <c r="J189" s="20"/>
      <c r="K189" s="20"/>
      <c r="L189" s="20"/>
      <c r="V189" s="39"/>
    </row>
    <row r="190" spans="1:22" ht="18" customHeight="1" x14ac:dyDescent="0.25">
      <c r="A190" s="74" t="s">
        <v>69</v>
      </c>
      <c r="B190" s="75" t="s">
        <v>70</v>
      </c>
      <c r="C190" s="75"/>
      <c r="D190" s="75"/>
      <c r="E190" s="76">
        <v>0</v>
      </c>
      <c r="F190" s="76">
        <v>0</v>
      </c>
      <c r="G190" s="76">
        <v>0</v>
      </c>
      <c r="H190" s="73">
        <v>0</v>
      </c>
      <c r="I190" s="73">
        <f t="shared" si="7"/>
        <v>0</v>
      </c>
      <c r="J190" s="20"/>
      <c r="K190" s="20"/>
      <c r="L190" s="20"/>
      <c r="V190" s="39"/>
    </row>
    <row r="191" spans="1:22" ht="18" customHeight="1" x14ac:dyDescent="0.25">
      <c r="A191" s="74" t="s">
        <v>71</v>
      </c>
      <c r="B191" s="75" t="s">
        <v>72</v>
      </c>
      <c r="C191" s="75"/>
      <c r="D191" s="75"/>
      <c r="E191" s="76">
        <v>0</v>
      </c>
      <c r="F191" s="76">
        <v>0</v>
      </c>
      <c r="G191" s="76">
        <v>0</v>
      </c>
      <c r="H191" s="73">
        <v>0</v>
      </c>
      <c r="I191" s="73">
        <f t="shared" si="7"/>
        <v>0</v>
      </c>
      <c r="J191" s="20"/>
      <c r="K191" s="20"/>
      <c r="L191" s="20"/>
      <c r="V191" s="39"/>
    </row>
    <row r="192" spans="1:22" ht="18" customHeight="1" x14ac:dyDescent="0.25">
      <c r="A192" s="74" t="s">
        <v>73</v>
      </c>
      <c r="B192" s="75" t="s">
        <v>74</v>
      </c>
      <c r="C192" s="75"/>
      <c r="D192" s="75"/>
      <c r="E192" s="76">
        <v>0</v>
      </c>
      <c r="F192" s="76">
        <v>0</v>
      </c>
      <c r="G192" s="76">
        <v>0</v>
      </c>
      <c r="H192" s="73">
        <v>0</v>
      </c>
      <c r="I192" s="73">
        <f t="shared" si="7"/>
        <v>0</v>
      </c>
      <c r="J192" s="20"/>
      <c r="K192" s="20"/>
      <c r="L192" s="20"/>
      <c r="V192" s="39"/>
    </row>
    <row r="193" spans="1:22" s="26" customFormat="1" ht="18" customHeight="1" x14ac:dyDescent="0.25">
      <c r="A193" s="77" t="s">
        <v>75</v>
      </c>
      <c r="B193" s="78" t="s">
        <v>76</v>
      </c>
      <c r="C193" s="78"/>
      <c r="D193" s="78"/>
      <c r="E193" s="79">
        <v>0</v>
      </c>
      <c r="F193" s="79">
        <v>0</v>
      </c>
      <c r="G193" s="79">
        <v>0</v>
      </c>
      <c r="H193" s="79">
        <v>0</v>
      </c>
      <c r="I193" s="79">
        <f t="shared" si="7"/>
        <v>0</v>
      </c>
      <c r="J193" s="20"/>
      <c r="K193" s="20"/>
      <c r="L193" s="20"/>
      <c r="V193" s="39"/>
    </row>
    <row r="194" spans="1:22" ht="18" customHeight="1" x14ac:dyDescent="0.25">
      <c r="A194" s="80" t="s">
        <v>17</v>
      </c>
      <c r="B194" s="80"/>
      <c r="C194" s="80"/>
      <c r="D194" s="80"/>
      <c r="E194" s="81">
        <f>SUM(E183:E193)</f>
        <v>0</v>
      </c>
      <c r="F194" s="81">
        <f>SUM(F183:F193)</f>
        <v>187</v>
      </c>
      <c r="G194" s="81">
        <f>SUM(G183:G193)</f>
        <v>3</v>
      </c>
      <c r="H194" s="81">
        <f>SUM(H183:H193)</f>
        <v>1</v>
      </c>
      <c r="I194" s="81">
        <f>+SUM(I183:I193)</f>
        <v>191</v>
      </c>
      <c r="J194" s="29"/>
      <c r="K194" s="29"/>
      <c r="L194" s="29"/>
      <c r="V194" s="39"/>
    </row>
    <row r="195" spans="1:22" ht="15.75" customHeight="1" x14ac:dyDescent="0.25">
      <c r="V195" s="39"/>
    </row>
    <row r="196" spans="1:22" x14ac:dyDescent="0.25">
      <c r="V196" s="39"/>
    </row>
    <row r="197" spans="1:22" x14ac:dyDescent="0.25">
      <c r="R197" s="82"/>
      <c r="S197" s="83"/>
    </row>
    <row r="199" spans="1:22" ht="26.25" customHeight="1" x14ac:dyDescent="0.25">
      <c r="A199" s="84" t="s">
        <v>77</v>
      </c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</row>
    <row r="201" spans="1:22" ht="13.8" x14ac:dyDescent="0.25">
      <c r="A201" s="86" t="s">
        <v>16</v>
      </c>
      <c r="B201" s="87">
        <v>2017</v>
      </c>
      <c r="C201" s="87">
        <v>2018</v>
      </c>
      <c r="D201" s="88" t="s">
        <v>78</v>
      </c>
    </row>
    <row r="202" spans="1:22" ht="13.8" x14ac:dyDescent="0.25">
      <c r="A202" s="17" t="s">
        <v>20</v>
      </c>
      <c r="B202" s="89">
        <v>44</v>
      </c>
      <c r="C202" s="89">
        <v>40</v>
      </c>
      <c r="D202" s="90">
        <f t="shared" ref="D202:D214" si="8">C202/B202-1</f>
        <v>-9.0909090909090939E-2</v>
      </c>
    </row>
    <row r="203" spans="1:22" ht="13.8" x14ac:dyDescent="0.25">
      <c r="A203" s="21" t="s">
        <v>21</v>
      </c>
      <c r="B203" s="91">
        <v>41</v>
      </c>
      <c r="C203" s="91">
        <v>31</v>
      </c>
      <c r="D203" s="90">
        <f t="shared" si="8"/>
        <v>-0.24390243902439024</v>
      </c>
    </row>
    <row r="204" spans="1:22" ht="13.8" x14ac:dyDescent="0.25">
      <c r="A204" s="21" t="s">
        <v>22</v>
      </c>
      <c r="B204" s="91">
        <v>33</v>
      </c>
      <c r="C204" s="91">
        <v>55</v>
      </c>
      <c r="D204" s="90">
        <f t="shared" si="8"/>
        <v>0.66666666666666674</v>
      </c>
    </row>
    <row r="205" spans="1:22" ht="13.8" x14ac:dyDescent="0.25">
      <c r="A205" s="21" t="s">
        <v>23</v>
      </c>
      <c r="B205" s="91">
        <v>45</v>
      </c>
      <c r="C205" s="91">
        <v>47</v>
      </c>
      <c r="D205" s="90">
        <f t="shared" si="8"/>
        <v>4.4444444444444509E-2</v>
      </c>
    </row>
    <row r="206" spans="1:22" ht="13.8" x14ac:dyDescent="0.25">
      <c r="A206" s="21" t="s">
        <v>24</v>
      </c>
      <c r="B206" s="91">
        <v>27</v>
      </c>
      <c r="C206" s="91">
        <v>18</v>
      </c>
      <c r="D206" s="90">
        <f t="shared" si="8"/>
        <v>-0.33333333333333337</v>
      </c>
    </row>
    <row r="207" spans="1:22" ht="13.8" hidden="1" x14ac:dyDescent="0.25">
      <c r="A207" s="21" t="s">
        <v>25</v>
      </c>
      <c r="B207" s="91"/>
      <c r="C207" s="92"/>
      <c r="D207" s="90" t="e">
        <f t="shared" si="8"/>
        <v>#DIV/0!</v>
      </c>
    </row>
    <row r="208" spans="1:22" ht="13.8" hidden="1" x14ac:dyDescent="0.25">
      <c r="A208" s="21" t="s">
        <v>26</v>
      </c>
      <c r="B208" s="91"/>
      <c r="C208" s="92"/>
      <c r="D208" s="90" t="e">
        <f t="shared" si="8"/>
        <v>#DIV/0!</v>
      </c>
    </row>
    <row r="209" spans="1:4" ht="13.8" hidden="1" x14ac:dyDescent="0.25">
      <c r="A209" s="21" t="s">
        <v>27</v>
      </c>
      <c r="B209" s="91"/>
      <c r="C209" s="92"/>
      <c r="D209" s="90" t="e">
        <f t="shared" si="8"/>
        <v>#DIV/0!</v>
      </c>
    </row>
    <row r="210" spans="1:4" ht="13.8" hidden="1" x14ac:dyDescent="0.25">
      <c r="A210" s="21" t="s">
        <v>28</v>
      </c>
      <c r="B210" s="91"/>
      <c r="C210" s="92"/>
      <c r="D210" s="90" t="e">
        <f t="shared" si="8"/>
        <v>#DIV/0!</v>
      </c>
    </row>
    <row r="211" spans="1:4" ht="14.4" hidden="1" x14ac:dyDescent="0.25">
      <c r="A211" s="21" t="s">
        <v>29</v>
      </c>
      <c r="B211" s="91"/>
      <c r="C211" s="22"/>
      <c r="D211" s="90" t="e">
        <f t="shared" si="8"/>
        <v>#DIV/0!</v>
      </c>
    </row>
    <row r="212" spans="1:4" ht="14.4" hidden="1" x14ac:dyDescent="0.25">
      <c r="A212" s="21" t="s">
        <v>30</v>
      </c>
      <c r="B212" s="91"/>
      <c r="C212" s="22"/>
      <c r="D212" s="90" t="e">
        <f t="shared" si="8"/>
        <v>#DIV/0!</v>
      </c>
    </row>
    <row r="213" spans="1:4" ht="14.4" hidden="1" x14ac:dyDescent="0.25">
      <c r="A213" s="93" t="s">
        <v>31</v>
      </c>
      <c r="B213" s="94"/>
      <c r="C213" s="95"/>
      <c r="D213" s="96" t="e">
        <f t="shared" si="8"/>
        <v>#DIV/0!</v>
      </c>
    </row>
    <row r="214" spans="1:4" ht="13.8" x14ac:dyDescent="0.25">
      <c r="A214" s="27" t="s">
        <v>17</v>
      </c>
      <c r="B214" s="28">
        <f>SUM(B202:B213)</f>
        <v>190</v>
      </c>
      <c r="C214" s="28">
        <f>SUM(C202:C213)</f>
        <v>191</v>
      </c>
      <c r="D214" s="97">
        <f t="shared" si="8"/>
        <v>5.2631578947368585E-3</v>
      </c>
    </row>
    <row r="217" spans="1:4" x14ac:dyDescent="0.25">
      <c r="A217" s="98" t="s">
        <v>43</v>
      </c>
    </row>
    <row r="218" spans="1:4" x14ac:dyDescent="0.25">
      <c r="A218" s="38" t="s">
        <v>44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J181:J182"/>
    <mergeCell ref="B183:D183"/>
    <mergeCell ref="B184:D184"/>
    <mergeCell ref="B185:D185"/>
    <mergeCell ref="B186:D186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O166:Q167"/>
    <mergeCell ref="R166:R167"/>
    <mergeCell ref="S166:S167"/>
    <mergeCell ref="O168:Q168"/>
    <mergeCell ref="O169:Q169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A117:S117"/>
    <mergeCell ref="A118:S118"/>
    <mergeCell ref="A119:S119"/>
    <mergeCell ref="A122:S122"/>
    <mergeCell ref="A124:A125"/>
    <mergeCell ref="B124:B125"/>
    <mergeCell ref="C124:D124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2018-06-16T01:24:03Z</dcterms:created>
  <dcterms:modified xsi:type="dcterms:W3CDTF">2018-06-16T01:24:25Z</dcterms:modified>
</cp:coreProperties>
</file>