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52511"/>
</workbook>
</file>

<file path=xl/calcChain.xml><?xml version="1.0" encoding="utf-8"?>
<calcChain xmlns="http://schemas.openxmlformats.org/spreadsheetml/2006/main">
  <c r="B27" i="3" l="1"/>
  <c r="B58" i="3"/>
  <c r="H45" i="3"/>
  <c r="I44" i="3" s="1"/>
  <c r="F45" i="3"/>
  <c r="G41" i="3" s="1"/>
  <c r="D45" i="3"/>
  <c r="E44" i="3" s="1"/>
  <c r="B41" i="3"/>
  <c r="F75" i="3"/>
  <c r="I87" i="3"/>
  <c r="G87" i="3"/>
  <c r="H87" i="3"/>
  <c r="F86" i="3"/>
  <c r="E87" i="3"/>
  <c r="C87" i="3"/>
  <c r="D87" i="3"/>
  <c r="L29" i="3"/>
  <c r="B29" i="3"/>
  <c r="F85" i="3"/>
  <c r="L28" i="3"/>
  <c r="B28" i="3"/>
  <c r="F84" i="3"/>
  <c r="F83" i="3"/>
  <c r="O30" i="3"/>
  <c r="N30" i="3"/>
  <c r="M30" i="3"/>
  <c r="D30" i="3"/>
  <c r="C30" i="3"/>
  <c r="G67" i="3"/>
  <c r="F67" i="3"/>
  <c r="D67" i="3"/>
  <c r="C67" i="3"/>
  <c r="B82" i="3"/>
  <c r="B81" i="3"/>
  <c r="B80" i="3"/>
  <c r="F80" i="3"/>
  <c r="F81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B79" i="3"/>
  <c r="L22" i="3"/>
  <c r="B22" i="3"/>
  <c r="B43" i="3"/>
  <c r="B78" i="3"/>
  <c r="B42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B44" i="3"/>
  <c r="E56" i="3"/>
  <c r="E57" i="3"/>
  <c r="E58" i="3"/>
  <c r="E59" i="3"/>
  <c r="E61" i="3"/>
  <c r="E55" i="3"/>
  <c r="B60" i="3"/>
  <c r="B62" i="3"/>
  <c r="B61" i="3"/>
  <c r="B59" i="3"/>
  <c r="B57" i="3"/>
  <c r="B56" i="3"/>
  <c r="L20" i="3"/>
  <c r="B2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/>
  <c r="F38" i="2"/>
  <c r="G36" i="2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39" i="1"/>
  <c r="F40" i="1"/>
  <c r="G40" i="1"/>
  <c r="D40" i="1"/>
  <c r="E38" i="1"/>
  <c r="B39" i="1"/>
  <c r="B38" i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G35" i="2"/>
  <c r="I35" i="2"/>
  <c r="I36" i="2"/>
  <c r="I37" i="2"/>
  <c r="E40" i="1"/>
  <c r="G37" i="2"/>
  <c r="B26" i="2"/>
  <c r="D27" i="2"/>
  <c r="E39" i="1"/>
  <c r="E37" i="1"/>
  <c r="B65" i="1"/>
  <c r="C66" i="1"/>
  <c r="B28" i="1"/>
  <c r="D29" i="1"/>
  <c r="L26" i="2"/>
  <c r="L27" i="2"/>
  <c r="E38" i="2"/>
  <c r="L28" i="1"/>
  <c r="O29" i="1"/>
  <c r="B40" i="1"/>
  <c r="C40" i="1"/>
  <c r="E37" i="2"/>
  <c r="B38" i="2"/>
  <c r="C38" i="2"/>
  <c r="E36" i="2"/>
  <c r="G39" i="1"/>
  <c r="B64" i="2"/>
  <c r="D65" i="2"/>
  <c r="G37" i="1"/>
  <c r="G38" i="2"/>
  <c r="I38" i="1"/>
  <c r="I40" i="1"/>
  <c r="I37" i="1"/>
  <c r="G38" i="1"/>
  <c r="C27" i="2"/>
  <c r="C37" i="2"/>
  <c r="L29" i="1"/>
  <c r="B27" i="2"/>
  <c r="C65" i="2"/>
  <c r="B65" i="2"/>
  <c r="C36" i="2"/>
  <c r="N27" i="2"/>
  <c r="O27" i="2"/>
  <c r="B29" i="1"/>
  <c r="M27" i="2"/>
  <c r="C38" i="1"/>
  <c r="C29" i="1"/>
  <c r="C35" i="2"/>
  <c r="D66" i="1"/>
  <c r="B66" i="1"/>
  <c r="C39" i="1"/>
  <c r="C37" i="1"/>
  <c r="N29" i="1"/>
  <c r="M29" i="1"/>
  <c r="E42" i="3"/>
  <c r="G43" i="3"/>
  <c r="B67" i="3" l="1"/>
  <c r="E41" i="3"/>
  <c r="E45" i="3" s="1"/>
  <c r="G42" i="3"/>
  <c r="G44" i="3"/>
  <c r="L30" i="3"/>
  <c r="O31" i="3" s="1"/>
  <c r="B30" i="3"/>
  <c r="C31" i="3" s="1"/>
  <c r="E43" i="3"/>
  <c r="F87" i="3"/>
  <c r="I88" i="3" s="1"/>
  <c r="B87" i="3"/>
  <c r="C88" i="3" s="1"/>
  <c r="E67" i="3"/>
  <c r="F68" i="3" s="1"/>
  <c r="C68" i="3"/>
  <c r="I41" i="3"/>
  <c r="I43" i="3"/>
  <c r="I42" i="3"/>
  <c r="B45" i="3"/>
  <c r="L31" i="3"/>
  <c r="M74" i="3" l="1"/>
  <c r="M54" i="3" s="1"/>
  <c r="D31" i="3"/>
  <c r="B31" i="3"/>
  <c r="M31" i="3"/>
  <c r="N31" i="3"/>
  <c r="G45" i="3"/>
  <c r="D68" i="3"/>
  <c r="B68" i="3" s="1"/>
  <c r="E88" i="3"/>
  <c r="D88" i="3"/>
  <c r="G88" i="3"/>
  <c r="H88" i="3"/>
  <c r="F88" i="3" s="1"/>
  <c r="G68" i="3"/>
  <c r="E68" i="3" s="1"/>
  <c r="I45" i="3"/>
  <c r="C41" i="3"/>
  <c r="C43" i="3"/>
  <c r="C44" i="3"/>
  <c r="C42" i="3"/>
  <c r="B88" i="3" l="1"/>
  <c r="C45" i="3"/>
</calcChain>
</file>

<file path=xl/sharedStrings.xml><?xml version="1.0" encoding="utf-8"?>
<sst xmlns="http://schemas.openxmlformats.org/spreadsheetml/2006/main" count="400" uniqueCount="89">
  <si>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</si>
  <si>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</si>
  <si>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</si>
  <si>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</si>
  <si>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</si>
  <si>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</si>
  <si>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</si>
  <si>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</si>
  <si>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</si>
  <si>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</si>
  <si>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</si>
  <si>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</si>
  <si>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</si>
  <si>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</si>
  <si>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</si>
  <si>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</si>
  <si>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</si>
  <si>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</si>
  <si>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</si>
  <si>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</si>
  <si>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</si>
  <si>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</si>
  <si>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</si>
  <si>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</si>
  <si>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</si>
  <si>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</si>
  <si>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</si>
  <si>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</si>
  <si>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</si>
  <si>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</si>
  <si>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</si>
  <si>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</si>
  <si>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</si>
  <si>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</si>
  <si>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</si>
  <si>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</si>
  <si>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</si>
  <si>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</si>
  <si>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</si>
  <si>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</si>
  <si>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</si>
  <si>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</si>
  <si>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</si>
  <si>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</si>
  <si>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</si>
  <si>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</si>
  <si>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</si>
  <si>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</si>
  <si>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</si>
  <si>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</si>
  <si>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</si>
  <si>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</si>
  <si>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</si>
  <si>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</si>
  <si>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</si>
  <si>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</si>
  <si>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</si>
  <si>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</si>
  <si>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</si>
  <si>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</si>
  <si>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</si>
  <si>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</si>
  <si>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</si>
  <si>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</si>
  <si>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</si>
  <si>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</si>
  <si>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</si>
  <si>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</si>
  <si>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</si>
  <si>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</si>
  <si>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</si>
  <si>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</si>
  <si>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</si>
  <si>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</si>
  <si>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</si>
  <si>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</si>
  <si>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</si>
  <si>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</si>
  <si>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</si>
  <si>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</si>
  <si>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</si>
  <si>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</si>
  <si>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</si>
  <si>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</si>
  <si>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</si>
  <si>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</si>
  <si>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</si>
  <si>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Período : Enero - Mayo 2018 (Preliminar)</t>
  </si>
  <si>
    <t>Tio/a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</si>
</sst>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9" fontId="2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2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2" fillId="2" borderId="0" xfId="0" applyFont="1" applyFill="1" applyBorder="1" applyAlignment="1">
      <alignment horizontal="centerContinuous"/>
    </xf>
    <xf numFmtId="0" fontId="2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3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3" applyFont="1" applyFill="1" applyBorder="1" applyAlignment="1">
      <alignment horizontal="center"/>
    </xf>
    <xf numFmtId="9" fontId="1" fillId="5" borderId="2" xfId="3" applyFont="1" applyFill="1" applyBorder="1" applyAlignment="1">
      <alignment horizontal="center"/>
    </xf>
    <xf numFmtId="9" fontId="25" fillId="7" borderId="2" xfId="3" applyFont="1" applyFill="1" applyBorder="1" applyAlignment="1">
      <alignment horizontal="center"/>
    </xf>
    <xf numFmtId="9" fontId="2" fillId="6" borderId="0" xfId="3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2" applyFont="1" applyAlignment="1">
      <alignment vertical="center"/>
    </xf>
    <xf numFmtId="0" fontId="1" fillId="2" borderId="1" xfId="0" applyFont="1" applyFill="1" applyBorder="1"/>
    <xf numFmtId="9" fontId="1" fillId="2" borderId="0" xfId="3" applyFont="1" applyFill="1"/>
    <xf numFmtId="0" fontId="2" fillId="2" borderId="2" xfId="0" applyFont="1" applyFill="1" applyBorder="1"/>
    <xf numFmtId="9" fontId="2" fillId="2" borderId="2" xfId="3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3" applyFont="1" applyFill="1" applyBorder="1" applyAlignment="1">
      <alignment horizontal="center" vertical="center"/>
    </xf>
    <xf numFmtId="9" fontId="1" fillId="2" borderId="2" xfId="3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6" fillId="7" borderId="2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vertical="center"/>
    </xf>
    <xf numFmtId="0" fontId="26" fillId="7" borderId="3" xfId="0" applyFont="1" applyFill="1" applyBorder="1" applyAlignment="1">
      <alignment horizontal="centerContinuous" vertical="center" wrapText="1"/>
    </xf>
    <xf numFmtId="0" fontId="26" fillId="7" borderId="4" xfId="0" applyFont="1" applyFill="1" applyBorder="1" applyAlignment="1">
      <alignment horizontal="centerContinuous" vertical="center" wrapText="1"/>
    </xf>
    <xf numFmtId="0" fontId="27" fillId="7" borderId="2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9" fillId="2" borderId="0" xfId="0" applyFont="1" applyFill="1"/>
    <xf numFmtId="0" fontId="2" fillId="2" borderId="0" xfId="2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2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29" fillId="2" borderId="0" xfId="0" applyFont="1" applyFill="1" applyBorder="1"/>
    <xf numFmtId="0" fontId="15" fillId="2" borderId="0" xfId="0" applyFont="1" applyFill="1" applyBorder="1"/>
    <xf numFmtId="0" fontId="30" fillId="2" borderId="0" xfId="2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1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3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2" applyFont="1" applyFill="1" applyAlignment="1"/>
    <xf numFmtId="0" fontId="17" fillId="2" borderId="0" xfId="2" applyFont="1" applyFill="1" applyAlignment="1">
      <alignment vertical="top"/>
    </xf>
    <xf numFmtId="0" fontId="25" fillId="8" borderId="24" xfId="0" applyFont="1" applyFill="1" applyBorder="1"/>
    <xf numFmtId="0" fontId="25" fillId="8" borderId="25" xfId="0" applyFont="1" applyFill="1" applyBorder="1"/>
    <xf numFmtId="0" fontId="25" fillId="8" borderId="26" xfId="0" applyFont="1" applyFill="1" applyBorder="1"/>
    <xf numFmtId="0" fontId="32" fillId="8" borderId="27" xfId="0" applyFont="1" applyFill="1" applyBorder="1" applyAlignment="1">
      <alignment horizontal="centerContinuous"/>
    </xf>
    <xf numFmtId="0" fontId="33" fillId="8" borderId="0" xfId="0" applyFont="1" applyFill="1" applyBorder="1" applyAlignment="1">
      <alignment horizontal="centerContinuous" vertical="center"/>
    </xf>
    <xf numFmtId="0" fontId="34" fillId="8" borderId="0" xfId="0" applyFont="1" applyFill="1" applyBorder="1" applyAlignment="1">
      <alignment horizontal="centerContinuous" vertical="center"/>
    </xf>
    <xf numFmtId="0" fontId="34" fillId="8" borderId="28" xfId="0" applyFont="1" applyFill="1" applyBorder="1" applyAlignment="1">
      <alignment horizontal="centerContinuous" vertical="center"/>
    </xf>
    <xf numFmtId="0" fontId="35" fillId="8" borderId="27" xfId="0" applyFont="1" applyFill="1" applyBorder="1" applyAlignment="1">
      <alignment horizontal="centerContinuous"/>
    </xf>
    <xf numFmtId="0" fontId="34" fillId="8" borderId="27" xfId="0" applyFont="1" applyFill="1" applyBorder="1" applyAlignment="1">
      <alignment horizontal="centerContinuous"/>
    </xf>
    <xf numFmtId="0" fontId="26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26" fillId="8" borderId="28" xfId="0" applyFont="1" applyFill="1" applyBorder="1" applyAlignment="1">
      <alignment horizontal="centerContinuous" vertical="center"/>
    </xf>
    <xf numFmtId="0" fontId="34" fillId="8" borderId="29" xfId="0" applyFont="1" applyFill="1" applyBorder="1" applyAlignment="1">
      <alignment horizontal="centerContinuous"/>
    </xf>
    <xf numFmtId="0" fontId="26" fillId="8" borderId="30" xfId="0" applyFont="1" applyFill="1" applyBorder="1" applyAlignment="1">
      <alignment horizontal="centerContinuous" vertical="center"/>
    </xf>
    <xf numFmtId="0" fontId="25" fillId="8" borderId="30" xfId="0" applyFont="1" applyFill="1" applyBorder="1" applyAlignment="1">
      <alignment horizontal="centerContinuous" vertical="center"/>
    </xf>
    <xf numFmtId="0" fontId="26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6" fillId="10" borderId="0" xfId="0" applyFont="1" applyFill="1" applyBorder="1" applyAlignment="1">
      <alignment horizontal="left" vertical="center"/>
    </xf>
    <xf numFmtId="0" fontId="26" fillId="10" borderId="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3" applyNumberFormat="1" applyFont="1" applyFill="1" applyBorder="1" applyAlignment="1">
      <alignment horizontal="center" vertical="center"/>
    </xf>
    <xf numFmtId="0" fontId="26" fillId="10" borderId="0" xfId="0" quotePrefix="1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Continuous" vertical="center" wrapText="1"/>
    </xf>
    <xf numFmtId="0" fontId="27" fillId="10" borderId="0" xfId="0" applyFont="1" applyFill="1" applyBorder="1" applyAlignment="1">
      <alignment horizontal="center"/>
    </xf>
    <xf numFmtId="0" fontId="27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3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3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3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3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3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3" applyFont="1" applyFill="1" applyBorder="1" applyAlignment="1">
      <alignment horizontal="center" vertical="center"/>
    </xf>
    <xf numFmtId="0" fontId="28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3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3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6" fillId="2" borderId="0" xfId="3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3" applyFont="1" applyFill="1" applyBorder="1" applyAlignment="1">
      <alignment horizontal="center" vertical="center"/>
    </xf>
    <xf numFmtId="0" fontId="26" fillId="10" borderId="43" xfId="0" applyFont="1" applyFill="1" applyBorder="1" applyAlignment="1">
      <alignment vertical="center"/>
    </xf>
    <xf numFmtId="3" fontId="26" fillId="10" borderId="43" xfId="0" applyNumberFormat="1" applyFont="1" applyFill="1" applyBorder="1" applyAlignment="1">
      <alignment horizontal="center" vertical="center"/>
    </xf>
    <xf numFmtId="9" fontId="26" fillId="10" borderId="43" xfId="3" applyFont="1" applyFill="1" applyBorder="1" applyAlignment="1">
      <alignment horizontal="center" vertical="center"/>
    </xf>
    <xf numFmtId="0" fontId="20" fillId="0" borderId="0" xfId="1"/>
    <xf numFmtId="0" fontId="25" fillId="2" borderId="0" xfId="0" applyFont="1" applyFill="1" applyBorder="1"/>
    <xf numFmtId="9" fontId="1" fillId="9" borderId="44" xfId="3" applyFont="1" applyFill="1" applyBorder="1" applyAlignment="1">
      <alignment horizontal="center" vertical="center"/>
    </xf>
    <xf numFmtId="9" fontId="1" fillId="9" borderId="36" xfId="3" applyNumberFormat="1" applyFont="1" applyFill="1" applyBorder="1" applyAlignment="1">
      <alignment horizontal="center" vertical="center"/>
    </xf>
    <xf numFmtId="9" fontId="1" fillId="9" borderId="45" xfId="3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 wrapText="1"/>
    </xf>
    <xf numFmtId="3" fontId="1" fillId="9" borderId="3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36" xfId="0" applyFont="1" applyFill="1" applyBorder="1" applyAlignment="1">
      <alignment horizontal="left" vertical="center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28" fillId="10" borderId="0" xfId="0" applyFont="1" applyFill="1" applyBorder="1" applyAlignment="1">
      <alignment horizontal="center" vertical="center" wrapText="1"/>
    </xf>
    <xf numFmtId="0" fontId="27" fillId="10" borderId="33" xfId="0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3" fontId="1" fillId="9" borderId="45" xfId="0" applyNumberFormat="1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left" vertical="center"/>
    </xf>
  </cellXfs>
  <cellStyles count="4">
    <cellStyle name="Normal" xfId="0" builtinId="0"/>
    <cellStyle name="Normal_2018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411856288"/>
        <c:axId val="411600144"/>
      </c:barChart>
      <c:catAx>
        <c:axId val="41185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11600144"/>
        <c:crosses val="autoZero"/>
        <c:auto val="1"/>
        <c:lblAlgn val="ctr"/>
        <c:lblOffset val="100"/>
        <c:noMultiLvlLbl val="0"/>
      </c:catAx>
      <c:valAx>
        <c:axId val="41160014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41185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412279624"/>
        <c:axId val="325430936"/>
      </c:barChart>
      <c:catAx>
        <c:axId val="412279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5430936"/>
        <c:crosses val="autoZero"/>
        <c:auto val="1"/>
        <c:lblAlgn val="ctr"/>
        <c:lblOffset val="100"/>
        <c:noMultiLvlLbl val="0"/>
      </c:catAx>
      <c:valAx>
        <c:axId val="32543093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412279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25</c:v>
                </c:pt>
                <c:pt idx="1">
                  <c:v>38</c:v>
                </c:pt>
                <c:pt idx="2">
                  <c:v>37</c:v>
                </c:pt>
              </c:numCache>
            </c:numRef>
          </c:val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1610</c:v>
                </c:pt>
                <c:pt idx="1">
                  <c:v>3239</c:v>
                </c:pt>
                <c:pt idx="2">
                  <c:v>2642</c:v>
                </c:pt>
              </c:numCache>
            </c:numRef>
          </c:val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1048</c:v>
                </c:pt>
                <c:pt idx="1">
                  <c:v>2039</c:v>
                </c:pt>
                <c:pt idx="2">
                  <c:v>2006</c:v>
                </c:pt>
              </c:numCache>
            </c:numRef>
          </c:val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264</c:v>
                </c:pt>
                <c:pt idx="1">
                  <c:v>1003</c:v>
                </c:pt>
                <c:pt idx="2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434072"/>
        <c:axId val="412052144"/>
      </c:barChart>
      <c:catAx>
        <c:axId val="325434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412052144"/>
        <c:crosses val="autoZero"/>
        <c:auto val="1"/>
        <c:lblAlgn val="ctr"/>
        <c:lblOffset val="100"/>
        <c:noMultiLvlLbl val="0"/>
      </c:catAx>
      <c:valAx>
        <c:axId val="412052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25434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10179</c:v>
                </c:pt>
                <c:pt idx="1">
                  <c:v>5772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7033260" y="4229100"/>
          <a:ext cx="426720" cy="327660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104776</xdr:rowOff>
    </xdr:from>
    <xdr:to>
      <xdr:col>15</xdr:col>
      <xdr:colOff>383</xdr:colOff>
      <xdr:row>68</xdr:row>
      <xdr:rowOff>123825</xdr:rowOff>
    </xdr:to>
    <xdr:sp macro="" textlink="">
      <xdr:nvSpPr>
        <xdr:cNvPr id="13" name="Rectángulo 12"/>
        <xdr:cNvSpPr/>
      </xdr:nvSpPr>
      <xdr:spPr>
        <a:xfrm>
          <a:off x="6107430" y="8610601"/>
          <a:ext cx="5141978" cy="97154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462 casos, Junín 121 casos, Cusco 94 casos, Arequipa 85 casos, Huánuco 76 casos, La Libertad 69 casos, San Martín 69 casos. 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5621" y="65585"/>
          <a:ext cx="2842" cy="908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10923" y="302544"/>
          <a:ext cx="460397" cy="539836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4"/>
    </row>
    <row r="6" spans="1:15" ht="16.8" x14ac:dyDescent="0.3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8" x14ac:dyDescent="0.3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6" x14ac:dyDescent="0.3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5">
      <c r="N9" s="10"/>
    </row>
    <row r="10" spans="1:15" ht="13.8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5">
      <c r="A11" s="13"/>
    </row>
    <row r="13" spans="1:15" ht="24.75" customHeight="1" x14ac:dyDescent="0.25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5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5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5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5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5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5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5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5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5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5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5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5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5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5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5">
      <c r="A28" s="48"/>
      <c r="K28" s="48"/>
      <c r="O28" s="25"/>
    </row>
    <row r="29" spans="1:15" ht="12.75" customHeight="1" x14ac:dyDescent="0.25">
      <c r="A29" s="48"/>
      <c r="B29" s="26"/>
      <c r="K29" s="48"/>
    </row>
    <row r="30" spans="1:15" ht="13.8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2" t="s">
        <v>24</v>
      </c>
      <c r="B33" s="212" t="s">
        <v>5</v>
      </c>
      <c r="C33" s="212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2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/>
    <row r="48" spans="1:15" ht="13.8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5">
      <c r="A50" s="214" t="s">
        <v>4</v>
      </c>
      <c r="B50" s="215" t="s">
        <v>32</v>
      </c>
      <c r="C50" s="216"/>
      <c r="D50" s="217"/>
      <c r="E50" s="218" t="s">
        <v>33</v>
      </c>
      <c r="J50" s="42"/>
    </row>
    <row r="51" spans="1:10" ht="17.25" customHeight="1" x14ac:dyDescent="0.25">
      <c r="A51" s="214"/>
      <c r="B51" s="50" t="s">
        <v>5</v>
      </c>
      <c r="C51" s="50" t="s">
        <v>34</v>
      </c>
      <c r="D51" s="50" t="s">
        <v>35</v>
      </c>
      <c r="E51" s="219"/>
    </row>
    <row r="52" spans="1:10" x14ac:dyDescent="0.25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5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5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5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5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5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5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5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5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5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5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5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5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5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5">
      <c r="A66" s="48"/>
    </row>
    <row r="67" spans="1:10" x14ac:dyDescent="0.25">
      <c r="A67" s="48"/>
    </row>
    <row r="69" spans="1:10" ht="13.8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5">
      <c r="A70" s="28"/>
      <c r="B70" s="28"/>
      <c r="C70" s="28"/>
      <c r="D70" s="28"/>
      <c r="E70" s="28"/>
    </row>
    <row r="72" spans="1:10" ht="19.5" customHeight="1" x14ac:dyDescent="0.25">
      <c r="A72" s="212" t="s">
        <v>24</v>
      </c>
      <c r="B72" s="212" t="s">
        <v>8</v>
      </c>
      <c r="C72" s="212"/>
      <c r="D72" s="212"/>
      <c r="E72" s="212" t="s">
        <v>9</v>
      </c>
      <c r="F72" s="212"/>
      <c r="G72" s="212"/>
      <c r="H72" s="212" t="s">
        <v>10</v>
      </c>
      <c r="I72" s="212"/>
      <c r="J72" s="212"/>
    </row>
    <row r="73" spans="1:10" ht="19.5" customHeight="1" x14ac:dyDescent="0.25">
      <c r="A73" s="212"/>
      <c r="B73" s="213" t="s">
        <v>38</v>
      </c>
      <c r="C73" s="213"/>
      <c r="D73" s="49" t="s">
        <v>22</v>
      </c>
      <c r="E73" s="213" t="s">
        <v>38</v>
      </c>
      <c r="F73" s="213"/>
      <c r="G73" s="49" t="s">
        <v>22</v>
      </c>
      <c r="H73" s="213" t="s">
        <v>38</v>
      </c>
      <c r="I73" s="213"/>
      <c r="J73" s="49" t="s">
        <v>22</v>
      </c>
    </row>
    <row r="74" spans="1:10" ht="21.75" customHeight="1" x14ac:dyDescent="0.25">
      <c r="A74" s="45" t="s">
        <v>26</v>
      </c>
      <c r="B74" s="208" t="s">
        <v>39</v>
      </c>
      <c r="C74" s="208"/>
      <c r="D74" s="46">
        <v>0.90400000000000003</v>
      </c>
      <c r="E74" s="208" t="s">
        <v>39</v>
      </c>
      <c r="F74" s="208"/>
      <c r="G74" s="47">
        <v>0.85799999999999998</v>
      </c>
      <c r="H74" s="208" t="s">
        <v>39</v>
      </c>
      <c r="I74" s="208"/>
      <c r="J74" s="47">
        <v>0.72</v>
      </c>
    </row>
    <row r="75" spans="1:10" ht="21.75" customHeight="1" x14ac:dyDescent="0.25">
      <c r="A75" s="45" t="s">
        <v>27</v>
      </c>
      <c r="B75" s="208" t="s">
        <v>39</v>
      </c>
      <c r="C75" s="208"/>
      <c r="D75" s="46">
        <v>0.86699999999999999</v>
      </c>
      <c r="E75" s="208" t="s">
        <v>39</v>
      </c>
      <c r="F75" s="208"/>
      <c r="G75" s="47">
        <v>0.81499999999999995</v>
      </c>
      <c r="H75" s="208" t="s">
        <v>39</v>
      </c>
      <c r="I75" s="208"/>
      <c r="J75" s="47">
        <v>0.622</v>
      </c>
    </row>
    <row r="76" spans="1:10" ht="21.75" customHeight="1" x14ac:dyDescent="0.25">
      <c r="A76" s="209" t="s">
        <v>28</v>
      </c>
      <c r="B76" s="208" t="s">
        <v>40</v>
      </c>
      <c r="C76" s="208"/>
      <c r="D76" s="46">
        <v>0.41399999999999998</v>
      </c>
      <c r="E76" s="208" t="s">
        <v>40</v>
      </c>
      <c r="F76" s="208"/>
      <c r="G76" s="47">
        <v>0.42499999999999999</v>
      </c>
      <c r="H76" s="208" t="s">
        <v>40</v>
      </c>
      <c r="I76" s="208"/>
      <c r="J76" s="47">
        <v>0.45300000000000001</v>
      </c>
    </row>
    <row r="77" spans="1:10" ht="21.75" customHeight="1" x14ac:dyDescent="0.25">
      <c r="A77" s="209"/>
      <c r="B77" s="210" t="s">
        <v>41</v>
      </c>
      <c r="C77" s="211"/>
      <c r="D77" s="47">
        <v>0.27600000000000002</v>
      </c>
      <c r="E77" s="210" t="s">
        <v>41</v>
      </c>
      <c r="F77" s="211"/>
      <c r="G77" s="47">
        <v>0.25</v>
      </c>
      <c r="H77" s="210" t="s">
        <v>41</v>
      </c>
      <c r="I77" s="211"/>
      <c r="J77" s="47">
        <v>0.128</v>
      </c>
    </row>
    <row r="78" spans="1:10" x14ac:dyDescent="0.25">
      <c r="A78" s="3" t="s">
        <v>42</v>
      </c>
    </row>
    <row r="79" spans="1:10" x14ac:dyDescent="0.25">
      <c r="A79" s="24"/>
    </row>
    <row r="81" spans="1:1" x14ac:dyDescent="0.25">
      <c r="A81" s="48"/>
    </row>
    <row r="82" spans="1:1" x14ac:dyDescent="0.25">
      <c r="A82" s="48"/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7.399999999999999" x14ac:dyDescent="0.3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8" x14ac:dyDescent="0.3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6" x14ac:dyDescent="0.3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3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5">
      <c r="N11" s="10"/>
    </row>
    <row r="12" spans="1:15" ht="13.8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5">
      <c r="A13" s="13"/>
    </row>
    <row r="15" spans="1:15" ht="24.75" customHeight="1" x14ac:dyDescent="0.25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5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5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5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5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5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5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5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5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5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5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5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5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5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5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5">
      <c r="A30" s="48"/>
      <c r="K30" s="48"/>
      <c r="O30" s="25"/>
    </row>
    <row r="31" spans="1:15" ht="12.75" customHeight="1" x14ac:dyDescent="0.25">
      <c r="A31" s="48"/>
      <c r="B31" s="26"/>
      <c r="K31" s="48"/>
    </row>
    <row r="32" spans="1:15" ht="13.8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20" t="s">
        <v>24</v>
      </c>
      <c r="B35" s="220" t="s">
        <v>5</v>
      </c>
      <c r="C35" s="220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20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5"/>
    <row r="49" spans="1:10" ht="13.8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5">
      <c r="A51" s="222" t="s">
        <v>4</v>
      </c>
      <c r="B51" s="223" t="s">
        <v>32</v>
      </c>
      <c r="C51" s="224"/>
      <c r="D51" s="225"/>
      <c r="E51" s="226" t="s">
        <v>33</v>
      </c>
      <c r="J51" s="42"/>
    </row>
    <row r="52" spans="1:10" ht="17.25" customHeight="1" x14ac:dyDescent="0.25">
      <c r="A52" s="222"/>
      <c r="B52" s="72" t="s">
        <v>5</v>
      </c>
      <c r="C52" s="72" t="s">
        <v>34</v>
      </c>
      <c r="D52" s="72" t="s">
        <v>35</v>
      </c>
      <c r="E52" s="227"/>
    </row>
    <row r="53" spans="1:10" x14ac:dyDescent="0.25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5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5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5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5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5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5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5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5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5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5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5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5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5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5">
      <c r="A67" s="48"/>
    </row>
    <row r="68" spans="1:10" x14ac:dyDescent="0.25">
      <c r="A68" s="48"/>
    </row>
    <row r="70" spans="1:10" ht="13.8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5">
      <c r="A71" s="28"/>
      <c r="B71" s="28"/>
      <c r="C71" s="28"/>
      <c r="D71" s="28"/>
      <c r="E71" s="28"/>
    </row>
    <row r="73" spans="1:10" ht="19.5" customHeight="1" x14ac:dyDescent="0.25">
      <c r="A73" s="220" t="s">
        <v>24</v>
      </c>
      <c r="B73" s="220" t="s">
        <v>8</v>
      </c>
      <c r="C73" s="220"/>
      <c r="D73" s="220"/>
      <c r="E73" s="220" t="s">
        <v>9</v>
      </c>
      <c r="F73" s="220"/>
      <c r="G73" s="220"/>
      <c r="H73" s="220" t="s">
        <v>10</v>
      </c>
      <c r="I73" s="220"/>
      <c r="J73" s="220"/>
    </row>
    <row r="74" spans="1:10" ht="19.5" customHeight="1" x14ac:dyDescent="0.25">
      <c r="A74" s="220"/>
      <c r="B74" s="221" t="s">
        <v>38</v>
      </c>
      <c r="C74" s="221"/>
      <c r="D74" s="73" t="s">
        <v>22</v>
      </c>
      <c r="E74" s="221" t="s">
        <v>38</v>
      </c>
      <c r="F74" s="221"/>
      <c r="G74" s="73" t="s">
        <v>22</v>
      </c>
      <c r="H74" s="221" t="s">
        <v>38</v>
      </c>
      <c r="I74" s="221"/>
      <c r="J74" s="73" t="s">
        <v>22</v>
      </c>
    </row>
    <row r="75" spans="1:10" ht="21.75" customHeight="1" x14ac:dyDescent="0.25">
      <c r="A75" s="230" t="s">
        <v>26</v>
      </c>
      <c r="B75" s="208" t="s">
        <v>39</v>
      </c>
      <c r="C75" s="208"/>
      <c r="D75" s="46">
        <v>0.92</v>
      </c>
      <c r="E75" s="208" t="s">
        <v>39</v>
      </c>
      <c r="F75" s="208"/>
      <c r="G75" s="47">
        <v>0.85</v>
      </c>
      <c r="H75" s="208" t="s">
        <v>39</v>
      </c>
      <c r="I75" s="208"/>
      <c r="J75" s="47">
        <v>0.73</v>
      </c>
    </row>
    <row r="76" spans="1:10" ht="21.75" customHeight="1" x14ac:dyDescent="0.25">
      <c r="A76" s="231"/>
      <c r="B76" s="228" t="s">
        <v>49</v>
      </c>
      <c r="C76" s="229"/>
      <c r="D76" s="46">
        <v>0.08</v>
      </c>
      <c r="E76" s="228" t="s">
        <v>49</v>
      </c>
      <c r="F76" s="229"/>
      <c r="G76" s="47">
        <v>0.15</v>
      </c>
      <c r="H76" s="228" t="s">
        <v>49</v>
      </c>
      <c r="I76" s="229"/>
      <c r="J76" s="47">
        <v>0.27</v>
      </c>
    </row>
    <row r="77" spans="1:10" ht="21.75" customHeight="1" x14ac:dyDescent="0.25">
      <c r="A77" s="230" t="s">
        <v>27</v>
      </c>
      <c r="B77" s="208" t="s">
        <v>39</v>
      </c>
      <c r="C77" s="208"/>
      <c r="D77" s="46">
        <v>0.9</v>
      </c>
      <c r="E77" s="208" t="s">
        <v>39</v>
      </c>
      <c r="F77" s="208"/>
      <c r="G77" s="47">
        <v>0.79</v>
      </c>
      <c r="H77" s="208" t="s">
        <v>39</v>
      </c>
      <c r="I77" s="208"/>
      <c r="J77" s="47">
        <v>0.59</v>
      </c>
    </row>
    <row r="78" spans="1:10" ht="21.75" customHeight="1" x14ac:dyDescent="0.25">
      <c r="A78" s="231"/>
      <c r="B78" s="228" t="s">
        <v>49</v>
      </c>
      <c r="C78" s="229"/>
      <c r="D78" s="46">
        <v>0.1</v>
      </c>
      <c r="E78" s="228" t="s">
        <v>49</v>
      </c>
      <c r="F78" s="229"/>
      <c r="G78" s="47">
        <v>0.21</v>
      </c>
      <c r="H78" s="228" t="s">
        <v>49</v>
      </c>
      <c r="I78" s="229"/>
      <c r="J78" s="47">
        <v>0.41</v>
      </c>
    </row>
    <row r="79" spans="1:10" ht="21.75" customHeight="1" x14ac:dyDescent="0.25">
      <c r="A79" s="209" t="s">
        <v>28</v>
      </c>
      <c r="B79" s="208" t="s">
        <v>40</v>
      </c>
      <c r="C79" s="208"/>
      <c r="D79" s="46">
        <v>0.49</v>
      </c>
      <c r="E79" s="208" t="s">
        <v>40</v>
      </c>
      <c r="F79" s="208"/>
      <c r="G79" s="47">
        <v>0.53</v>
      </c>
      <c r="H79" s="208" t="s">
        <v>40</v>
      </c>
      <c r="I79" s="208"/>
      <c r="J79" s="47">
        <v>0.54</v>
      </c>
    </row>
    <row r="80" spans="1:10" ht="21.75" customHeight="1" x14ac:dyDescent="0.25">
      <c r="A80" s="209"/>
      <c r="B80" s="210" t="s">
        <v>41</v>
      </c>
      <c r="C80" s="211"/>
      <c r="D80" s="47">
        <v>0.51</v>
      </c>
      <c r="E80" s="210" t="s">
        <v>41</v>
      </c>
      <c r="F80" s="211"/>
      <c r="G80" s="47">
        <v>0.47</v>
      </c>
      <c r="H80" s="210" t="s">
        <v>41</v>
      </c>
      <c r="I80" s="211"/>
      <c r="J80" s="47">
        <v>0.46</v>
      </c>
    </row>
    <row r="81" spans="1:1" x14ac:dyDescent="0.25">
      <c r="A81" s="3" t="s">
        <v>56</v>
      </c>
    </row>
    <row r="82" spans="1:1" x14ac:dyDescent="0.25">
      <c r="A82" s="74" t="s">
        <v>51</v>
      </c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8"/>
  <sheetViews>
    <sheetView tabSelected="1" view="pageBreakPreview" zoomScaleNormal="100" zoomScaleSheetLayoutView="100" workbookViewId="0"/>
  </sheetViews>
  <sheetFormatPr baseColWidth="10" defaultColWidth="11.44140625" defaultRowHeight="13.2" x14ac:dyDescent="0.25"/>
  <cols>
    <col min="1" max="3" width="11.44140625" style="3"/>
    <col min="4" max="4" width="12.33203125" style="3" bestFit="1" customWidth="1"/>
    <col min="5" max="10" width="11.44140625" style="3"/>
    <col min="11" max="11" width="7.33203125" style="3" customWidth="1"/>
    <col min="12" max="14" width="11.44140625" style="3"/>
    <col min="15" max="15" width="12" style="3" customWidth="1"/>
    <col min="16" max="16" width="7" style="95" customWidth="1"/>
    <col min="17" max="16384" width="11.44140625" style="3"/>
  </cols>
  <sheetData>
    <row r="1" spans="1:15" ht="9.9" customHeight="1" x14ac:dyDescent="0.25"/>
    <row r="2" spans="1:15" ht="9.9" customHeight="1" x14ac:dyDescent="0.25"/>
    <row r="3" spans="1:15" ht="5.25" customHeight="1" x14ac:dyDescent="0.25"/>
    <row r="4" spans="1:15" s="106" customFormat="1" ht="13.5" customHeight="1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3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3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3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2" x14ac:dyDescent="0.3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8" x14ac:dyDescent="0.3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6" x14ac:dyDescent="0.3">
      <c r="A11" s="123" t="s">
        <v>87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5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5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5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5"/>
    <row r="17" spans="1:16" ht="27" customHeight="1" x14ac:dyDescent="0.25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2" customHeight="1" x14ac:dyDescent="0.25">
      <c r="A18" s="178" t="s">
        <v>11</v>
      </c>
      <c r="B18" s="179">
        <f t="shared" ref="B18:B26" si="0">SUM(C18:D18)</f>
        <v>2927</v>
      </c>
      <c r="C18" s="180">
        <v>1838</v>
      </c>
      <c r="D18" s="180">
        <v>1089</v>
      </c>
      <c r="K18" s="187" t="s">
        <v>11</v>
      </c>
      <c r="L18" s="188">
        <f t="shared" ref="L18:L29" si="1">SUM(M18:O18)</f>
        <v>2927</v>
      </c>
      <c r="M18" s="189">
        <v>553</v>
      </c>
      <c r="N18" s="189">
        <v>1149</v>
      </c>
      <c r="O18" s="189">
        <v>1225</v>
      </c>
      <c r="P18" s="3"/>
    </row>
    <row r="19" spans="1:16" ht="19.2" customHeight="1" x14ac:dyDescent="0.25">
      <c r="A19" s="181" t="s">
        <v>12</v>
      </c>
      <c r="B19" s="182">
        <f t="shared" si="0"/>
        <v>2947</v>
      </c>
      <c r="C19" s="183">
        <v>1938</v>
      </c>
      <c r="D19" s="183">
        <v>1009</v>
      </c>
      <c r="K19" s="190" t="s">
        <v>12</v>
      </c>
      <c r="L19" s="191">
        <f t="shared" si="1"/>
        <v>2947</v>
      </c>
      <c r="M19" s="192">
        <v>527</v>
      </c>
      <c r="N19" s="192">
        <v>1165</v>
      </c>
      <c r="O19" s="192">
        <v>1255</v>
      </c>
      <c r="P19" s="3"/>
    </row>
    <row r="20" spans="1:16" ht="19.2" customHeight="1" x14ac:dyDescent="0.25">
      <c r="A20" s="181" t="s">
        <v>13</v>
      </c>
      <c r="B20" s="182">
        <f t="shared" si="0"/>
        <v>2934</v>
      </c>
      <c r="C20" s="183">
        <v>1785</v>
      </c>
      <c r="D20" s="183">
        <v>1149</v>
      </c>
      <c r="K20" s="190" t="s">
        <v>13</v>
      </c>
      <c r="L20" s="191">
        <f t="shared" si="1"/>
        <v>2934</v>
      </c>
      <c r="M20" s="192">
        <v>503</v>
      </c>
      <c r="N20" s="192">
        <v>1181</v>
      </c>
      <c r="O20" s="192">
        <v>1250</v>
      </c>
      <c r="P20" s="3"/>
    </row>
    <row r="21" spans="1:16" ht="19.2" customHeight="1" x14ac:dyDescent="0.25">
      <c r="A21" s="184" t="s">
        <v>14</v>
      </c>
      <c r="B21" s="185">
        <f t="shared" si="0"/>
        <v>3596</v>
      </c>
      <c r="C21" s="186">
        <v>2337</v>
      </c>
      <c r="D21" s="186">
        <v>1259</v>
      </c>
      <c r="K21" s="193" t="s">
        <v>14</v>
      </c>
      <c r="L21" s="194">
        <f t="shared" si="1"/>
        <v>3596</v>
      </c>
      <c r="M21" s="195">
        <v>697</v>
      </c>
      <c r="N21" s="195">
        <v>1417</v>
      </c>
      <c r="O21" s="195">
        <v>1482</v>
      </c>
      <c r="P21" s="3"/>
    </row>
    <row r="22" spans="1:16" ht="19.2" customHeight="1" x14ac:dyDescent="0.25">
      <c r="A22" s="181" t="s">
        <v>15</v>
      </c>
      <c r="B22" s="182">
        <f t="shared" si="0"/>
        <v>3547</v>
      </c>
      <c r="C22" s="183">
        <v>2281</v>
      </c>
      <c r="D22" s="183">
        <v>1266</v>
      </c>
      <c r="K22" s="190" t="s">
        <v>15</v>
      </c>
      <c r="L22" s="191">
        <f t="shared" si="1"/>
        <v>3547</v>
      </c>
      <c r="M22" s="192">
        <v>667</v>
      </c>
      <c r="N22" s="192">
        <v>1407</v>
      </c>
      <c r="O22" s="192">
        <v>1473</v>
      </c>
      <c r="P22" s="3"/>
    </row>
    <row r="23" spans="1:16" ht="19.2" hidden="1" customHeight="1" x14ac:dyDescent="0.25">
      <c r="A23" s="131" t="s">
        <v>16</v>
      </c>
      <c r="B23" s="133">
        <f t="shared" si="0"/>
        <v>0</v>
      </c>
      <c r="C23" s="132"/>
      <c r="D23" s="132"/>
      <c r="K23" s="190" t="s">
        <v>16</v>
      </c>
      <c r="L23" s="191">
        <f t="shared" si="1"/>
        <v>0</v>
      </c>
      <c r="M23" s="192"/>
      <c r="N23" s="192"/>
      <c r="O23" s="192"/>
      <c r="P23" s="3"/>
    </row>
    <row r="24" spans="1:16" ht="16.95" hidden="1" customHeight="1" x14ac:dyDescent="0.25">
      <c r="A24" s="181" t="s">
        <v>17</v>
      </c>
      <c r="B24" s="182">
        <f t="shared" si="0"/>
        <v>0</v>
      </c>
      <c r="C24" s="183"/>
      <c r="D24" s="183"/>
      <c r="K24" s="190" t="s">
        <v>17</v>
      </c>
      <c r="L24" s="191">
        <f t="shared" si="1"/>
        <v>0</v>
      </c>
      <c r="M24" s="192"/>
      <c r="N24" s="192"/>
      <c r="O24" s="192"/>
      <c r="P24" s="3"/>
    </row>
    <row r="25" spans="1:16" ht="16.95" hidden="1" customHeight="1" x14ac:dyDescent="0.25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95" hidden="1" customHeight="1" x14ac:dyDescent="0.25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95" hidden="1" customHeight="1" x14ac:dyDescent="0.25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5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5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2" customHeight="1" x14ac:dyDescent="0.25">
      <c r="A30" s="137" t="s">
        <v>5</v>
      </c>
      <c r="B30" s="138">
        <f>SUM(B18:B29)</f>
        <v>15951</v>
      </c>
      <c r="C30" s="138">
        <f>SUM(C18:C29)</f>
        <v>10179</v>
      </c>
      <c r="D30" s="138">
        <f>SUM(D18:D29)</f>
        <v>5772</v>
      </c>
      <c r="E30" s="21"/>
      <c r="K30" s="137" t="s">
        <v>5</v>
      </c>
      <c r="L30" s="138">
        <f>SUM(L18:L29)</f>
        <v>15951</v>
      </c>
      <c r="M30" s="138">
        <f>SUM(M18:M29)</f>
        <v>2947</v>
      </c>
      <c r="N30" s="138">
        <f>SUM(N18:N29)</f>
        <v>6319</v>
      </c>
      <c r="O30" s="138">
        <f>SUM(O18:O29)</f>
        <v>6685</v>
      </c>
    </row>
    <row r="31" spans="1:16" ht="19.2" customHeight="1" thickBot="1" x14ac:dyDescent="0.3">
      <c r="A31" s="139" t="s">
        <v>22</v>
      </c>
      <c r="B31" s="140">
        <f>+B30/$B$30</f>
        <v>1</v>
      </c>
      <c r="C31" s="140">
        <f>+C30/$B$30</f>
        <v>0.63814180929095354</v>
      </c>
      <c r="D31" s="140">
        <f>+D30/$B$30</f>
        <v>0.36185819070904646</v>
      </c>
      <c r="K31" s="139" t="s">
        <v>22</v>
      </c>
      <c r="L31" s="140">
        <f>+L30/$L$30</f>
        <v>1</v>
      </c>
      <c r="M31" s="140">
        <f>+M30/$L$30</f>
        <v>0.18475330700269577</v>
      </c>
      <c r="N31" s="140">
        <f>+N30/$L$30</f>
        <v>0.39615071155413456</v>
      </c>
      <c r="O31" s="140">
        <f>+O30/$L$30</f>
        <v>0.41909598144316973</v>
      </c>
      <c r="P31" s="3"/>
    </row>
    <row r="32" spans="1:16" ht="45.6" customHeight="1" x14ac:dyDescent="0.25">
      <c r="A32" s="100"/>
      <c r="K32" s="100"/>
      <c r="O32" s="25"/>
      <c r="P32" s="3"/>
    </row>
    <row r="33" spans="1:16" ht="6.6" customHeight="1" x14ac:dyDescent="0.25">
      <c r="A33" s="100"/>
      <c r="K33" s="100"/>
      <c r="O33" s="25"/>
      <c r="P33" s="3"/>
    </row>
    <row r="34" spans="1:16" ht="6.6" customHeight="1" x14ac:dyDescent="0.25">
      <c r="A34" s="100"/>
      <c r="K34" s="100"/>
      <c r="O34" s="25"/>
      <c r="P34" s="3"/>
    </row>
    <row r="35" spans="1:16" ht="6" customHeight="1" x14ac:dyDescent="0.25">
      <c r="A35" s="100"/>
      <c r="B35" s="26"/>
      <c r="K35" s="100"/>
      <c r="P35" s="3"/>
    </row>
    <row r="36" spans="1:16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6" ht="1.2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6" ht="3" customHeight="1" x14ac:dyDescent="0.25">
      <c r="K38" s="27"/>
      <c r="L38" s="27"/>
      <c r="M38" s="27"/>
      <c r="N38" s="27"/>
      <c r="O38" s="27"/>
      <c r="P38" s="3"/>
    </row>
    <row r="39" spans="1:16" ht="19.95" customHeight="1" x14ac:dyDescent="0.25">
      <c r="A39" s="233" t="s">
        <v>24</v>
      </c>
      <c r="B39" s="233" t="s">
        <v>5</v>
      </c>
      <c r="C39" s="233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6" ht="19.95" customHeight="1" x14ac:dyDescent="0.25">
      <c r="A40" s="233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</row>
    <row r="41" spans="1:16" ht="19.2" customHeight="1" x14ac:dyDescent="0.25">
      <c r="A41" s="145" t="s">
        <v>74</v>
      </c>
      <c r="B41" s="146">
        <f>+D41+F41+H41</f>
        <v>100</v>
      </c>
      <c r="C41" s="147">
        <f>+B41/$B$45</f>
        <v>6.2691994232336535E-3</v>
      </c>
      <c r="D41" s="197">
        <v>25</v>
      </c>
      <c r="E41" s="149">
        <f>D41/$D$45</f>
        <v>8.4832032575500507E-3</v>
      </c>
      <c r="F41" s="197">
        <v>38</v>
      </c>
      <c r="G41" s="149">
        <f>F41/$F$45</f>
        <v>6.0136097483779079E-3</v>
      </c>
      <c r="H41" s="197">
        <v>37</v>
      </c>
      <c r="I41" s="149">
        <f>H41/$H$45</f>
        <v>5.5347793567688854E-3</v>
      </c>
      <c r="K41" s="27"/>
      <c r="L41" s="27"/>
      <c r="M41" s="27"/>
      <c r="N41" s="27"/>
      <c r="O41" s="27"/>
      <c r="P41" s="3"/>
    </row>
    <row r="42" spans="1:16" ht="19.2" customHeight="1" x14ac:dyDescent="0.25">
      <c r="A42" s="145" t="s">
        <v>26</v>
      </c>
      <c r="B42" s="146">
        <f>+D42+F42+H42</f>
        <v>7491</v>
      </c>
      <c r="C42" s="147">
        <f>+B42/$B$45</f>
        <v>0.46962572879443293</v>
      </c>
      <c r="D42" s="148">
        <v>1610</v>
      </c>
      <c r="E42" s="149">
        <f>D42/$D$45</f>
        <v>0.54631828978622332</v>
      </c>
      <c r="F42" s="148">
        <v>3239</v>
      </c>
      <c r="G42" s="149">
        <f>F42/$F$45</f>
        <v>0.51258110460515904</v>
      </c>
      <c r="H42" s="148">
        <v>2642</v>
      </c>
      <c r="I42" s="149">
        <f>H42/$H$45</f>
        <v>0.39521316379955124</v>
      </c>
      <c r="K42" s="27"/>
      <c r="L42" s="27"/>
      <c r="M42" s="27"/>
      <c r="N42" s="27"/>
      <c r="O42" s="27"/>
      <c r="P42" s="3"/>
    </row>
    <row r="43" spans="1:16" ht="19.2" customHeight="1" x14ac:dyDescent="0.25">
      <c r="A43" s="150" t="s">
        <v>27</v>
      </c>
      <c r="B43" s="151">
        <f>+D43+F43+H43</f>
        <v>5093</v>
      </c>
      <c r="C43" s="152">
        <f>+B43/$B$45</f>
        <v>0.31929032662528994</v>
      </c>
      <c r="D43" s="153">
        <v>1048</v>
      </c>
      <c r="E43" s="154">
        <f>D43/$D$45</f>
        <v>0.35561588055649812</v>
      </c>
      <c r="F43" s="153">
        <v>2039</v>
      </c>
      <c r="G43" s="154">
        <f>F43/$F$45</f>
        <v>0.32267763886690931</v>
      </c>
      <c r="H43" s="153">
        <v>2006</v>
      </c>
      <c r="I43" s="154">
        <f>H43/$H$45</f>
        <v>0.300074794315632</v>
      </c>
      <c r="K43" s="27"/>
      <c r="L43" s="27"/>
      <c r="M43" s="27"/>
      <c r="N43" s="27"/>
      <c r="O43" s="27"/>
      <c r="P43" s="3"/>
    </row>
    <row r="44" spans="1:16" ht="19.2" customHeight="1" x14ac:dyDescent="0.25">
      <c r="A44" s="155" t="s">
        <v>28</v>
      </c>
      <c r="B44" s="156">
        <f>+D44+F44+H44</f>
        <v>3267</v>
      </c>
      <c r="C44" s="157">
        <f>+B44/$B$45</f>
        <v>0.20481474515704345</v>
      </c>
      <c r="D44" s="158">
        <v>264</v>
      </c>
      <c r="E44" s="159">
        <f>D44/$D$45</f>
        <v>8.958262639972854E-2</v>
      </c>
      <c r="F44" s="158">
        <v>1003</v>
      </c>
      <c r="G44" s="159">
        <f>F44/$F$45</f>
        <v>0.15872764677955373</v>
      </c>
      <c r="H44" s="158">
        <v>2000</v>
      </c>
      <c r="I44" s="159">
        <f>H44/$H$45</f>
        <v>0.29917726252804788</v>
      </c>
      <c r="K44" s="27"/>
      <c r="L44" s="27"/>
      <c r="M44" s="27"/>
      <c r="N44" s="27"/>
      <c r="O44" s="27"/>
      <c r="P44" s="3"/>
    </row>
    <row r="45" spans="1:16" ht="22.95" customHeight="1" x14ac:dyDescent="0.25">
      <c r="A45" s="200" t="s">
        <v>5</v>
      </c>
      <c r="B45" s="201">
        <f>SUM(B41:B44)</f>
        <v>15951</v>
      </c>
      <c r="C45" s="202">
        <f t="shared" ref="C45:I45" si="2">SUM(C41:C44)</f>
        <v>1</v>
      </c>
      <c r="D45" s="201">
        <f>SUM(D41:D44)</f>
        <v>2947</v>
      </c>
      <c r="E45" s="202">
        <f t="shared" si="2"/>
        <v>1</v>
      </c>
      <c r="F45" s="201">
        <f>SUM(F41:F44)</f>
        <v>6319</v>
      </c>
      <c r="G45" s="202">
        <f t="shared" si="2"/>
        <v>1</v>
      </c>
      <c r="H45" s="201">
        <f>SUM(H41:H44)</f>
        <v>6685</v>
      </c>
      <c r="I45" s="202">
        <f t="shared" si="2"/>
        <v>1</v>
      </c>
      <c r="K45" s="27"/>
      <c r="L45" s="27"/>
      <c r="M45" s="27"/>
      <c r="N45" s="27"/>
      <c r="O45" s="27"/>
      <c r="P45" s="3"/>
    </row>
    <row r="46" spans="1:16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</row>
    <row r="47" spans="1:16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6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6" ht="13.95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</row>
    <row r="52" spans="1:16" ht="7.95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6" ht="25.2" customHeight="1" x14ac:dyDescent="0.25">
      <c r="A53" s="242" t="s">
        <v>4</v>
      </c>
      <c r="B53" s="242" t="s">
        <v>5</v>
      </c>
      <c r="C53" s="242" t="s">
        <v>32</v>
      </c>
      <c r="D53" s="242"/>
      <c r="E53" s="242" t="s">
        <v>5</v>
      </c>
      <c r="F53" s="242" t="s">
        <v>62</v>
      </c>
      <c r="G53" s="242"/>
      <c r="K53" s="101" t="s">
        <v>64</v>
      </c>
      <c r="L53" s="85"/>
      <c r="M53" s="85"/>
      <c r="N53" s="85"/>
      <c r="O53" s="86"/>
      <c r="P53" s="3"/>
    </row>
    <row r="54" spans="1:16" ht="13.8" x14ac:dyDescent="0.25">
      <c r="A54" s="242"/>
      <c r="B54" s="242"/>
      <c r="C54" s="160" t="s">
        <v>34</v>
      </c>
      <c r="D54" s="160" t="s">
        <v>35</v>
      </c>
      <c r="E54" s="242"/>
      <c r="F54" s="160" t="s">
        <v>34</v>
      </c>
      <c r="G54" s="160" t="s">
        <v>35</v>
      </c>
      <c r="K54" s="88" t="s">
        <v>63</v>
      </c>
      <c r="L54" s="4"/>
      <c r="M54" s="196">
        <f>+M74</f>
        <v>0.49525558616467708</v>
      </c>
      <c r="N54" s="103" t="s">
        <v>59</v>
      </c>
      <c r="O54" s="87"/>
    </row>
    <row r="55" spans="1:16" ht="15" customHeight="1" thickBot="1" x14ac:dyDescent="0.3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39" t="s">
        <v>65</v>
      </c>
      <c r="L55" s="240"/>
      <c r="M55" s="240"/>
      <c r="N55" s="240"/>
      <c r="O55" s="241"/>
      <c r="P55" s="25"/>
    </row>
    <row r="56" spans="1:16" ht="15" customHeight="1" x14ac:dyDescent="0.25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</row>
    <row r="57" spans="1:16" ht="15" customHeight="1" thickBot="1" x14ac:dyDescent="0.3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66">
        <v>0</v>
      </c>
      <c r="K57" s="112"/>
      <c r="L57" s="89"/>
      <c r="M57" s="89"/>
      <c r="N57" s="89"/>
      <c r="O57" s="90"/>
      <c r="P57" s="25"/>
    </row>
    <row r="58" spans="1:16" ht="15" customHeight="1" x14ac:dyDescent="0.25">
      <c r="A58" s="162" t="s">
        <v>14</v>
      </c>
      <c r="B58" s="163">
        <f>SUM(C58:D58)</f>
        <v>368</v>
      </c>
      <c r="C58" s="164">
        <v>342</v>
      </c>
      <c r="D58" s="164">
        <v>26</v>
      </c>
      <c r="E58" s="163">
        <f t="shared" si="4"/>
        <v>4</v>
      </c>
      <c r="F58" s="164">
        <v>4</v>
      </c>
      <c r="G58" s="165">
        <v>0</v>
      </c>
      <c r="K58" s="4"/>
      <c r="L58" s="4"/>
      <c r="M58" s="4"/>
      <c r="N58" s="4"/>
      <c r="P58" s="25"/>
    </row>
    <row r="59" spans="1:16" ht="15" customHeight="1" x14ac:dyDescent="0.25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66">
        <v>0</v>
      </c>
      <c r="J59" s="4"/>
      <c r="K59" s="4"/>
      <c r="L59" s="4"/>
      <c r="M59" s="4"/>
      <c r="N59" s="4"/>
      <c r="P59" s="25"/>
    </row>
    <row r="60" spans="1:16" ht="15" hidden="1" customHeight="1" x14ac:dyDescent="0.25">
      <c r="A60" s="162" t="s">
        <v>16</v>
      </c>
      <c r="B60" s="163">
        <f>SUM(C60:D60)</f>
        <v>0</v>
      </c>
      <c r="C60" s="164"/>
      <c r="D60" s="164"/>
      <c r="E60" s="163">
        <f>SUM(F60:G60)</f>
        <v>0</v>
      </c>
      <c r="F60" s="164"/>
      <c r="G60" s="165"/>
      <c r="J60" s="4"/>
      <c r="K60" s="4"/>
      <c r="L60" s="4"/>
      <c r="M60" s="4"/>
      <c r="N60" s="4"/>
      <c r="P60" s="25"/>
    </row>
    <row r="61" spans="1:16" ht="15" hidden="1" customHeight="1" x14ac:dyDescent="0.25">
      <c r="A61" s="150" t="s">
        <v>17</v>
      </c>
      <c r="B61" s="151">
        <f t="shared" si="3"/>
        <v>0</v>
      </c>
      <c r="C61" s="153"/>
      <c r="D61" s="153"/>
      <c r="E61" s="151">
        <f t="shared" si="4"/>
        <v>0</v>
      </c>
      <c r="F61" s="153"/>
      <c r="G61" s="166"/>
      <c r="J61" s="4"/>
      <c r="K61" s="4"/>
      <c r="L61" s="4"/>
      <c r="M61" s="4"/>
      <c r="N61" s="4"/>
      <c r="P61" s="4"/>
    </row>
    <row r="62" spans="1:16" ht="15" hidden="1" customHeight="1" x14ac:dyDescent="0.25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</row>
    <row r="63" spans="1:16" ht="15" hidden="1" customHeight="1" x14ac:dyDescent="0.25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</row>
    <row r="64" spans="1:16" ht="15" hidden="1" customHeight="1" x14ac:dyDescent="0.25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</row>
    <row r="65" spans="1:17" ht="15" hidden="1" customHeight="1" x14ac:dyDescent="0.25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</row>
    <row r="66" spans="1:17" ht="13.5" hidden="1" customHeight="1" x14ac:dyDescent="0.25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</row>
    <row r="67" spans="1:17" ht="15" customHeight="1" x14ac:dyDescent="0.25">
      <c r="A67" s="137" t="s">
        <v>5</v>
      </c>
      <c r="B67" s="138">
        <f>SUM(B55:B66)</f>
        <v>1618</v>
      </c>
      <c r="C67" s="138">
        <f t="shared" ref="C67:G67" si="5">SUM(C55:C66)</f>
        <v>1490</v>
      </c>
      <c r="D67" s="138">
        <f t="shared" si="5"/>
        <v>128</v>
      </c>
      <c r="E67" s="138">
        <f t="shared" si="5"/>
        <v>11</v>
      </c>
      <c r="F67" s="138">
        <f t="shared" si="5"/>
        <v>11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</row>
    <row r="68" spans="1:17" ht="15" customHeight="1" thickBot="1" x14ac:dyDescent="0.3">
      <c r="A68" s="139" t="s">
        <v>22</v>
      </c>
      <c r="B68" s="171">
        <f>SUM(C68:D68)</f>
        <v>1</v>
      </c>
      <c r="C68" s="171">
        <f>+C67/B67</f>
        <v>0.9208899876390606</v>
      </c>
      <c r="D68" s="171">
        <f>+D67/B67</f>
        <v>7.9110012360939425E-2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</row>
    <row r="69" spans="1:17" x14ac:dyDescent="0.25">
      <c r="A69" s="109"/>
      <c r="B69" s="110"/>
      <c r="C69" s="110"/>
      <c r="D69" s="110"/>
      <c r="E69" s="110"/>
      <c r="F69" s="110"/>
      <c r="G69" s="110"/>
      <c r="P69" s="3"/>
    </row>
    <row r="70" spans="1:17" ht="19.5" customHeight="1" x14ac:dyDescent="0.25">
      <c r="A70" s="109"/>
      <c r="B70" s="110"/>
      <c r="C70" s="110"/>
      <c r="D70" s="110"/>
      <c r="E70" s="110"/>
      <c r="F70" s="110"/>
      <c r="G70" s="110"/>
      <c r="P70" s="3"/>
    </row>
    <row r="71" spans="1:17" ht="13.2" customHeight="1" x14ac:dyDescent="0.3">
      <c r="A71" s="92" t="s">
        <v>78</v>
      </c>
      <c r="B71" s="110"/>
      <c r="C71" s="110"/>
      <c r="D71"/>
      <c r="E71" s="110"/>
      <c r="F71" s="110"/>
      <c r="G71"/>
      <c r="P71" s="3"/>
      <c r="Q71" s="203"/>
    </row>
    <row r="72" spans="1:17" ht="1.95" hidden="1" customHeight="1" x14ac:dyDescent="0.25">
      <c r="A72" s="109"/>
      <c r="B72" s="110"/>
      <c r="C72" s="110"/>
      <c r="D72" s="110"/>
      <c r="E72" s="110"/>
      <c r="F72" s="110"/>
      <c r="G72" s="110"/>
      <c r="P72" s="3"/>
      <c r="Q72" s="203"/>
    </row>
    <row r="73" spans="1:17" ht="23.25" customHeight="1" x14ac:dyDescent="0.25">
      <c r="A73" s="242" t="s">
        <v>4</v>
      </c>
      <c r="B73" s="242" t="s">
        <v>5</v>
      </c>
      <c r="C73" s="242" t="s">
        <v>32</v>
      </c>
      <c r="D73" s="242"/>
      <c r="E73" s="242"/>
      <c r="F73" s="242" t="s">
        <v>5</v>
      </c>
      <c r="G73" s="242" t="s">
        <v>58</v>
      </c>
      <c r="H73" s="242"/>
      <c r="I73" s="242"/>
      <c r="K73" s="103"/>
      <c r="L73" s="111"/>
      <c r="M73" s="111"/>
      <c r="N73" s="111"/>
      <c r="O73" s="111"/>
      <c r="Q73" s="203"/>
    </row>
    <row r="74" spans="1:17" ht="13.8" x14ac:dyDescent="0.25">
      <c r="A74" s="242"/>
      <c r="B74" s="242"/>
      <c r="C74" s="160" t="s">
        <v>8</v>
      </c>
      <c r="D74" s="160" t="s">
        <v>9</v>
      </c>
      <c r="E74" s="160" t="s">
        <v>10</v>
      </c>
      <c r="F74" s="242"/>
      <c r="G74" s="160" t="s">
        <v>8</v>
      </c>
      <c r="H74" s="160" t="s">
        <v>9</v>
      </c>
      <c r="I74" s="160" t="s">
        <v>10</v>
      </c>
      <c r="K74" s="103"/>
      <c r="L74" s="4"/>
      <c r="M74" s="204">
        <f>B67/B44</f>
        <v>0.49525558616467708</v>
      </c>
      <c r="N74" s="4"/>
      <c r="O74" s="4"/>
      <c r="Q74" s="203"/>
    </row>
    <row r="75" spans="1:17" ht="15" customHeight="1" x14ac:dyDescent="0.25">
      <c r="A75" s="145" t="s">
        <v>11</v>
      </c>
      <c r="B75" s="146">
        <f>SUM(C75:E75)</f>
        <v>264</v>
      </c>
      <c r="C75" s="148">
        <v>8</v>
      </c>
      <c r="D75" s="148">
        <v>54</v>
      </c>
      <c r="E75" s="148">
        <v>202</v>
      </c>
      <c r="F75" s="146">
        <f t="shared" ref="F75:F86" si="6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  <c r="Q75" s="203"/>
    </row>
    <row r="76" spans="1:17" ht="15" customHeight="1" x14ac:dyDescent="0.25">
      <c r="A76" s="162" t="s">
        <v>12</v>
      </c>
      <c r="B76" s="163">
        <f>SUM(C76:E76)</f>
        <v>336</v>
      </c>
      <c r="C76" s="164">
        <v>10</v>
      </c>
      <c r="D76" s="164">
        <v>64</v>
      </c>
      <c r="E76" s="164">
        <v>262</v>
      </c>
      <c r="F76" s="163">
        <f t="shared" si="6"/>
        <v>0</v>
      </c>
      <c r="G76" s="165">
        <v>0</v>
      </c>
      <c r="H76" s="165">
        <v>0</v>
      </c>
      <c r="I76" s="165">
        <v>0</v>
      </c>
      <c r="Q76" s="203"/>
    </row>
    <row r="77" spans="1:17" ht="15" customHeight="1" x14ac:dyDescent="0.25">
      <c r="A77" s="150" t="s">
        <v>13</v>
      </c>
      <c r="B77" s="151">
        <f>SUM(C77:E77)</f>
        <v>286</v>
      </c>
      <c r="C77" s="153">
        <v>14</v>
      </c>
      <c r="D77" s="153">
        <v>56</v>
      </c>
      <c r="E77" s="153">
        <v>216</v>
      </c>
      <c r="F77" s="151">
        <f t="shared" si="6"/>
        <v>4</v>
      </c>
      <c r="G77" s="166">
        <v>0</v>
      </c>
      <c r="H77" s="166">
        <v>0</v>
      </c>
      <c r="I77" s="166">
        <v>4</v>
      </c>
      <c r="Q77" s="203"/>
    </row>
    <row r="78" spans="1:17" ht="15" customHeight="1" x14ac:dyDescent="0.25">
      <c r="A78" s="162" t="s">
        <v>14</v>
      </c>
      <c r="B78" s="163">
        <f>SUM(C78:E78)</f>
        <v>368</v>
      </c>
      <c r="C78" s="164">
        <v>13</v>
      </c>
      <c r="D78" s="164">
        <v>56</v>
      </c>
      <c r="E78" s="164">
        <v>299</v>
      </c>
      <c r="F78" s="163">
        <f t="shared" si="6"/>
        <v>4</v>
      </c>
      <c r="G78" s="165">
        <v>0</v>
      </c>
      <c r="H78" s="165">
        <v>0</v>
      </c>
      <c r="I78" s="165">
        <v>4</v>
      </c>
      <c r="K78" s="103"/>
      <c r="L78" s="4"/>
      <c r="M78" s="4"/>
      <c r="N78" s="4"/>
      <c r="O78" s="4"/>
      <c r="Q78" s="203"/>
    </row>
    <row r="79" spans="1:17" ht="15" customHeight="1" x14ac:dyDescent="0.25">
      <c r="A79" s="150" t="s">
        <v>15</v>
      </c>
      <c r="B79" s="151">
        <f t="shared" ref="B79:B86" si="7">SUM(C79:E79)</f>
        <v>364</v>
      </c>
      <c r="C79" s="153">
        <v>18</v>
      </c>
      <c r="D79" s="153">
        <v>56</v>
      </c>
      <c r="E79" s="153">
        <v>290</v>
      </c>
      <c r="F79" s="151">
        <f t="shared" si="6"/>
        <v>1</v>
      </c>
      <c r="G79" s="166">
        <v>0</v>
      </c>
      <c r="H79" s="172">
        <v>0</v>
      </c>
      <c r="I79" s="172">
        <v>1</v>
      </c>
      <c r="K79" s="103"/>
      <c r="L79" s="4"/>
      <c r="M79" s="4"/>
      <c r="N79" s="4"/>
      <c r="O79" s="4"/>
      <c r="Q79" s="203"/>
    </row>
    <row r="80" spans="1:17" ht="15" hidden="1" customHeight="1" x14ac:dyDescent="0.25">
      <c r="A80" s="162" t="s">
        <v>16</v>
      </c>
      <c r="B80" s="163">
        <f>SUM(C80:E80)</f>
        <v>0</v>
      </c>
      <c r="C80" s="164"/>
      <c r="D80" s="164"/>
      <c r="E80" s="164"/>
      <c r="F80" s="163">
        <f t="shared" si="6"/>
        <v>0</v>
      </c>
      <c r="G80" s="165"/>
      <c r="H80" s="165"/>
      <c r="I80" s="165"/>
      <c r="K80" s="103"/>
      <c r="L80" s="4"/>
      <c r="M80" s="4"/>
      <c r="N80" s="4"/>
      <c r="O80" s="4"/>
      <c r="Q80" s="203"/>
    </row>
    <row r="81" spans="1:17" ht="15" hidden="1" customHeight="1" x14ac:dyDescent="0.25">
      <c r="A81" s="150" t="s">
        <v>17</v>
      </c>
      <c r="B81" s="151">
        <f>SUM(C81:E81)</f>
        <v>0</v>
      </c>
      <c r="C81" s="153"/>
      <c r="D81" s="153"/>
      <c r="E81" s="153"/>
      <c r="F81" s="151">
        <f t="shared" si="6"/>
        <v>0</v>
      </c>
      <c r="G81" s="166"/>
      <c r="H81" s="172"/>
      <c r="I81" s="172"/>
      <c r="K81" s="103"/>
      <c r="L81" s="4"/>
      <c r="M81" s="4"/>
      <c r="N81" s="4"/>
      <c r="O81" s="4"/>
      <c r="Q81" s="203"/>
    </row>
    <row r="82" spans="1:17" ht="15" hidden="1" customHeight="1" x14ac:dyDescent="0.25">
      <c r="A82" s="162" t="s">
        <v>18</v>
      </c>
      <c r="B82" s="163">
        <f>SUM(C82:E82)</f>
        <v>0</v>
      </c>
      <c r="C82" s="164"/>
      <c r="D82" s="164"/>
      <c r="E82" s="164"/>
      <c r="F82" s="163">
        <f t="shared" si="6"/>
        <v>0</v>
      </c>
      <c r="G82" s="165"/>
      <c r="H82" s="165"/>
      <c r="I82" s="165"/>
      <c r="K82" s="103"/>
      <c r="L82" s="4"/>
      <c r="M82" s="4"/>
      <c r="N82" s="4"/>
      <c r="O82" s="4"/>
      <c r="Q82" s="203"/>
    </row>
    <row r="83" spans="1:17" ht="15" hidden="1" customHeight="1" x14ac:dyDescent="0.25">
      <c r="A83" s="150" t="s">
        <v>61</v>
      </c>
      <c r="B83" s="151">
        <f t="shared" si="7"/>
        <v>0</v>
      </c>
      <c r="C83" s="153"/>
      <c r="D83" s="153"/>
      <c r="E83" s="153"/>
      <c r="F83" s="151">
        <f t="shared" si="6"/>
        <v>0</v>
      </c>
      <c r="G83" s="166"/>
      <c r="H83" s="172"/>
      <c r="I83" s="172"/>
      <c r="K83" s="103"/>
      <c r="L83" s="4"/>
      <c r="M83" s="4"/>
      <c r="N83" s="4"/>
      <c r="O83" s="4"/>
      <c r="Q83" s="203"/>
    </row>
    <row r="84" spans="1:17" ht="15" hidden="1" customHeight="1" x14ac:dyDescent="0.25">
      <c r="A84" s="162" t="s">
        <v>44</v>
      </c>
      <c r="B84" s="163">
        <f t="shared" si="7"/>
        <v>0</v>
      </c>
      <c r="C84" s="164"/>
      <c r="D84" s="164"/>
      <c r="E84" s="164"/>
      <c r="F84" s="163">
        <f t="shared" si="6"/>
        <v>0</v>
      </c>
      <c r="G84" s="165"/>
      <c r="H84" s="165"/>
      <c r="I84" s="165"/>
      <c r="K84" s="103"/>
      <c r="L84" s="4"/>
      <c r="M84" s="4"/>
      <c r="N84" s="4"/>
      <c r="O84" s="4"/>
      <c r="Q84" s="203"/>
    </row>
    <row r="85" spans="1:17" ht="15" hidden="1" customHeight="1" x14ac:dyDescent="0.25">
      <c r="A85" s="150" t="s">
        <v>20</v>
      </c>
      <c r="B85" s="151">
        <f t="shared" si="7"/>
        <v>0</v>
      </c>
      <c r="C85" s="153"/>
      <c r="D85" s="153"/>
      <c r="E85" s="153"/>
      <c r="F85" s="151">
        <f t="shared" si="6"/>
        <v>0</v>
      </c>
      <c r="G85" s="166"/>
      <c r="H85" s="172"/>
      <c r="I85" s="172"/>
      <c r="K85" s="103"/>
      <c r="L85" s="4"/>
      <c r="M85" s="4"/>
      <c r="N85" s="4"/>
      <c r="O85" s="4"/>
      <c r="Q85" s="203"/>
    </row>
    <row r="86" spans="1:17" ht="13.95" hidden="1" customHeight="1" x14ac:dyDescent="0.25">
      <c r="A86" s="167" t="s">
        <v>21</v>
      </c>
      <c r="B86" s="156">
        <f t="shared" si="7"/>
        <v>0</v>
      </c>
      <c r="C86" s="158"/>
      <c r="D86" s="158"/>
      <c r="E86" s="158"/>
      <c r="F86" s="156">
        <f t="shared" si="6"/>
        <v>0</v>
      </c>
      <c r="G86" s="173"/>
      <c r="H86" s="174"/>
      <c r="I86" s="174"/>
      <c r="K86" s="103"/>
      <c r="L86" s="4"/>
      <c r="M86" s="4"/>
      <c r="N86" s="4"/>
      <c r="O86" s="4"/>
      <c r="Q86" s="203"/>
    </row>
    <row r="87" spans="1:17" ht="16.95" customHeight="1" x14ac:dyDescent="0.25">
      <c r="A87" s="137" t="s">
        <v>5</v>
      </c>
      <c r="B87" s="138">
        <f>SUM(B75:B86)</f>
        <v>1618</v>
      </c>
      <c r="C87" s="138">
        <f t="shared" ref="C87:I87" si="8">SUM(C75:C86)</f>
        <v>63</v>
      </c>
      <c r="D87" s="138">
        <f t="shared" si="8"/>
        <v>286</v>
      </c>
      <c r="E87" s="138">
        <f t="shared" si="8"/>
        <v>1269</v>
      </c>
      <c r="F87" s="138">
        <f>SUM(F75:F86)</f>
        <v>11</v>
      </c>
      <c r="G87" s="138">
        <f t="shared" si="8"/>
        <v>0</v>
      </c>
      <c r="H87" s="138">
        <f t="shared" si="8"/>
        <v>0</v>
      </c>
      <c r="I87" s="138">
        <f t="shared" si="8"/>
        <v>11</v>
      </c>
      <c r="K87" s="103"/>
      <c r="L87" s="4"/>
      <c r="M87" s="4"/>
      <c r="N87" s="4"/>
      <c r="O87" s="4"/>
      <c r="Q87" s="203"/>
    </row>
    <row r="88" spans="1:17" ht="16.95" customHeight="1" thickBot="1" x14ac:dyDescent="0.3">
      <c r="A88" s="175" t="s">
        <v>22</v>
      </c>
      <c r="B88" s="176">
        <f>SUM(C88:E88)</f>
        <v>1</v>
      </c>
      <c r="C88" s="176">
        <f>+C87/B87</f>
        <v>3.8936959208899877E-2</v>
      </c>
      <c r="D88" s="176">
        <f>+D87/B87</f>
        <v>0.17676143386897405</v>
      </c>
      <c r="E88" s="176">
        <f>+E87/B87</f>
        <v>0.78430160692212603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  <c r="Q88" s="203"/>
    </row>
    <row r="89" spans="1:17" ht="2.4" customHeight="1" x14ac:dyDescent="0.25">
      <c r="K89" s="103"/>
      <c r="L89" s="4"/>
      <c r="M89" s="4"/>
      <c r="N89" s="4"/>
      <c r="O89" s="4"/>
      <c r="Q89" s="203"/>
    </row>
    <row r="90" spans="1:17" ht="15" customHeight="1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  <c r="Q90" s="203"/>
    </row>
    <row r="91" spans="1:17" ht="2.25" customHeight="1" x14ac:dyDescent="0.25">
      <c r="A91" s="28"/>
      <c r="B91" s="28"/>
      <c r="C91" s="28"/>
      <c r="D91" s="28"/>
      <c r="E91" s="28"/>
      <c r="Q91" s="203"/>
    </row>
    <row r="92" spans="1:17" ht="1.5" customHeight="1" x14ac:dyDescent="0.25">
      <c r="Q92" s="203"/>
    </row>
    <row r="93" spans="1:17" x14ac:dyDescent="0.25">
      <c r="A93" s="233" t="s">
        <v>24</v>
      </c>
      <c r="B93" s="233" t="s">
        <v>8</v>
      </c>
      <c r="C93" s="233"/>
      <c r="D93" s="233"/>
      <c r="E93" s="233" t="s">
        <v>9</v>
      </c>
      <c r="F93" s="233"/>
      <c r="G93" s="233"/>
      <c r="H93" s="233" t="s">
        <v>10</v>
      </c>
      <c r="I93" s="233"/>
      <c r="J93" s="233"/>
      <c r="Q93" s="203"/>
    </row>
    <row r="94" spans="1:17" x14ac:dyDescent="0.25">
      <c r="A94" s="233"/>
      <c r="B94" s="243" t="s">
        <v>81</v>
      </c>
      <c r="C94" s="243"/>
      <c r="D94" s="177" t="s">
        <v>22</v>
      </c>
      <c r="E94" s="243" t="s">
        <v>81</v>
      </c>
      <c r="F94" s="243"/>
      <c r="G94" s="177" t="s">
        <v>22</v>
      </c>
      <c r="H94" s="243" t="s">
        <v>81</v>
      </c>
      <c r="I94" s="243"/>
      <c r="J94" s="177" t="s">
        <v>22</v>
      </c>
      <c r="Q94" s="203"/>
    </row>
    <row r="95" spans="1:17" ht="15" customHeight="1" x14ac:dyDescent="0.25">
      <c r="A95" s="237" t="s">
        <v>80</v>
      </c>
      <c r="B95" s="234" t="s">
        <v>39</v>
      </c>
      <c r="C95" s="234"/>
      <c r="D95" s="149">
        <v>1</v>
      </c>
      <c r="E95" s="234" t="s">
        <v>39</v>
      </c>
      <c r="F95" s="234"/>
      <c r="G95" s="149">
        <v>0.97368421052631582</v>
      </c>
      <c r="H95" s="234" t="s">
        <v>39</v>
      </c>
      <c r="I95" s="234"/>
      <c r="J95" s="149">
        <v>0.70270270270270274</v>
      </c>
      <c r="Q95" s="203"/>
    </row>
    <row r="96" spans="1:17" ht="15" customHeight="1" thickBot="1" x14ac:dyDescent="0.3">
      <c r="A96" s="238"/>
      <c r="B96" s="232" t="s">
        <v>83</v>
      </c>
      <c r="C96" s="232"/>
      <c r="D96" s="205">
        <v>0</v>
      </c>
      <c r="E96" s="232" t="s">
        <v>83</v>
      </c>
      <c r="F96" s="232"/>
      <c r="G96" s="205">
        <v>2.6315789473684209E-2</v>
      </c>
      <c r="H96" s="232" t="s">
        <v>83</v>
      </c>
      <c r="I96" s="232"/>
      <c r="J96" s="205">
        <v>0.29729729729729731</v>
      </c>
      <c r="Q96" s="203"/>
    </row>
    <row r="97" spans="1:17" ht="15" customHeight="1" x14ac:dyDescent="0.25">
      <c r="A97" s="235" t="s">
        <v>26</v>
      </c>
      <c r="B97" s="234" t="s">
        <v>39</v>
      </c>
      <c r="C97" s="234"/>
      <c r="D97" s="149">
        <v>0.924223602484472</v>
      </c>
      <c r="E97" s="234" t="s">
        <v>39</v>
      </c>
      <c r="F97" s="234"/>
      <c r="G97" s="149">
        <v>0.86878666255016979</v>
      </c>
      <c r="H97" s="234" t="s">
        <v>39</v>
      </c>
      <c r="I97" s="234"/>
      <c r="J97" s="149">
        <v>0.75018925056775165</v>
      </c>
      <c r="N97" s="4"/>
      <c r="O97" s="4"/>
      <c r="P97" s="4"/>
      <c r="Q97" s="203"/>
    </row>
    <row r="98" spans="1:17" ht="15" customHeight="1" thickBot="1" x14ac:dyDescent="0.3">
      <c r="A98" s="236"/>
      <c r="B98" s="232" t="s">
        <v>83</v>
      </c>
      <c r="C98" s="232"/>
      <c r="D98" s="206">
        <v>7.5776397515527949E-2</v>
      </c>
      <c r="E98" s="232" t="s">
        <v>83</v>
      </c>
      <c r="F98" s="232"/>
      <c r="G98" s="159">
        <v>0.13121333744983019</v>
      </c>
      <c r="H98" s="232" t="s">
        <v>83</v>
      </c>
      <c r="I98" s="232"/>
      <c r="J98" s="159">
        <v>0.24981074943224829</v>
      </c>
      <c r="N98" s="4"/>
      <c r="O98" s="4"/>
      <c r="P98" s="4"/>
      <c r="Q98" s="203"/>
    </row>
    <row r="99" spans="1:17" ht="15" customHeight="1" x14ac:dyDescent="0.25">
      <c r="A99" s="235" t="s">
        <v>27</v>
      </c>
      <c r="B99" s="245" t="s">
        <v>39</v>
      </c>
      <c r="C99" s="245"/>
      <c r="D99" s="207">
        <v>0.91984732824427484</v>
      </c>
      <c r="E99" s="245" t="s">
        <v>39</v>
      </c>
      <c r="F99" s="245"/>
      <c r="G99" s="207">
        <v>0.86120647376164783</v>
      </c>
      <c r="H99" s="245" t="s">
        <v>39</v>
      </c>
      <c r="I99" s="245"/>
      <c r="J99" s="207">
        <v>0.64905284147557329</v>
      </c>
      <c r="N99" s="4"/>
      <c r="O99" s="4"/>
      <c r="P99" s="4"/>
      <c r="Q99" s="203"/>
    </row>
    <row r="100" spans="1:17" ht="15" customHeight="1" thickBot="1" x14ac:dyDescent="0.3">
      <c r="A100" s="236"/>
      <c r="B100" s="232" t="s">
        <v>83</v>
      </c>
      <c r="C100" s="232"/>
      <c r="D100" s="205">
        <v>8.0152671755725186E-2</v>
      </c>
      <c r="E100" s="232" t="s">
        <v>83</v>
      </c>
      <c r="F100" s="232"/>
      <c r="G100" s="205">
        <v>0.13879352623835214</v>
      </c>
      <c r="H100" s="232" t="s">
        <v>83</v>
      </c>
      <c r="I100" s="232"/>
      <c r="J100" s="205">
        <v>0.35094715852442671</v>
      </c>
      <c r="N100" s="4"/>
      <c r="O100" s="84"/>
      <c r="P100" s="102"/>
      <c r="Q100" s="203"/>
    </row>
    <row r="101" spans="1:17" ht="15" customHeight="1" x14ac:dyDescent="0.25">
      <c r="A101" s="235" t="s">
        <v>28</v>
      </c>
      <c r="B101" s="245" t="s">
        <v>39</v>
      </c>
      <c r="C101" s="245"/>
      <c r="D101" s="149">
        <v>0.18560606060606061</v>
      </c>
      <c r="E101" s="234" t="s">
        <v>88</v>
      </c>
      <c r="F101" s="234"/>
      <c r="G101" s="149">
        <v>0.1814556331006979</v>
      </c>
      <c r="H101" s="234" t="s">
        <v>84</v>
      </c>
      <c r="I101" s="234"/>
      <c r="J101" s="149">
        <v>0.13200000000000001</v>
      </c>
      <c r="N101" s="4"/>
      <c r="O101" s="4"/>
      <c r="P101" s="4"/>
      <c r="Q101" s="203"/>
    </row>
    <row r="102" spans="1:17" ht="15" customHeight="1" thickBot="1" x14ac:dyDescent="0.3">
      <c r="A102" s="246"/>
      <c r="B102" s="232" t="s">
        <v>83</v>
      </c>
      <c r="C102" s="232"/>
      <c r="D102" s="205">
        <v>0.81439393939393945</v>
      </c>
      <c r="E102" s="244" t="s">
        <v>82</v>
      </c>
      <c r="F102" s="244"/>
      <c r="G102" s="205">
        <v>0.8185443668993021</v>
      </c>
      <c r="H102" s="244" t="s">
        <v>82</v>
      </c>
      <c r="I102" s="244"/>
      <c r="J102" s="205">
        <v>0.86799999999999999</v>
      </c>
      <c r="N102" s="103"/>
      <c r="O102" s="82"/>
      <c r="P102" s="83"/>
      <c r="Q102" s="203"/>
    </row>
    <row r="103" spans="1:17" ht="13.8" x14ac:dyDescent="0.25">
      <c r="A103" s="97" t="s">
        <v>71</v>
      </c>
      <c r="B103" s="198"/>
      <c r="C103" s="198"/>
      <c r="D103" s="199"/>
      <c r="E103" s="198"/>
      <c r="F103" s="198"/>
      <c r="G103" s="199"/>
      <c r="H103" s="198"/>
      <c r="I103" s="198"/>
      <c r="J103" s="199"/>
      <c r="N103" s="103"/>
      <c r="O103" s="82"/>
      <c r="P103" s="83"/>
      <c r="Q103" s="203"/>
    </row>
    <row r="104" spans="1:17" ht="11.4" customHeight="1" x14ac:dyDescent="0.25">
      <c r="A104" s="99" t="s">
        <v>85</v>
      </c>
      <c r="N104" s="4"/>
      <c r="O104" s="4"/>
      <c r="P104" s="4"/>
      <c r="Q104" s="203"/>
    </row>
    <row r="105" spans="1:17" ht="11.4" customHeight="1" x14ac:dyDescent="0.25">
      <c r="A105" s="99" t="s">
        <v>86</v>
      </c>
    </row>
    <row r="106" spans="1:17" ht="0.6" customHeight="1" x14ac:dyDescent="0.25">
      <c r="A106" s="99"/>
      <c r="B106" s="21"/>
      <c r="C106" s="21"/>
    </row>
    <row r="107" spans="1:17" ht="11.4" customHeight="1" x14ac:dyDescent="0.25">
      <c r="A107" s="113" t="s">
        <v>66</v>
      </c>
    </row>
    <row r="108" spans="1:17" ht="11.4" customHeight="1" x14ac:dyDescent="0.25">
      <c r="A108" s="114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2018-04-11T19:31:21Z</cp:lastPrinted>
  <dcterms:created xsi:type="dcterms:W3CDTF">2009-11-04T17:21:08Z</dcterms:created>
  <dcterms:modified xsi:type="dcterms:W3CDTF">2018-06-16T00:39:11Z</dcterms:modified>
</cp:coreProperties>
</file>