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1" sheetId="1" r:id="rId1"/>
  </sheets>
  <definedNames>
    <definedName name="_xlnm.Print_Area" localSheetId="0">C4.1.2.1!$A$1:$I$40</definedName>
  </definedNames>
  <calcPr calcId="124519"/>
</workbook>
</file>

<file path=xl/calcChain.xml><?xml version="1.0" encoding="utf-8"?>
<calcChain xmlns="http://schemas.openxmlformats.org/spreadsheetml/2006/main">
  <c r="D16" i="1"/>
  <c r="H13"/>
  <c r="H17" s="1"/>
  <c r="F13"/>
  <c r="H28" s="1"/>
  <c r="D13"/>
  <c r="I12" s="1"/>
  <c r="G12"/>
  <c r="D12"/>
  <c r="E12" s="1"/>
  <c r="G11"/>
  <c r="D11"/>
  <c r="E11" s="1"/>
  <c r="E13" s="1"/>
  <c r="F17" l="1"/>
  <c r="D17" s="1"/>
  <c r="H18"/>
  <c r="H29"/>
  <c r="I11"/>
  <c r="G13"/>
  <c r="I13"/>
  <c r="F18"/>
  <c r="D18" s="1"/>
</calcChain>
</file>

<file path=xl/sharedStrings.xml><?xml version="1.0" encoding="utf-8"?>
<sst xmlns="http://schemas.openxmlformats.org/spreadsheetml/2006/main" count="24" uniqueCount="19">
  <si>
    <t>Cuadro Nº 4.1.2.1</t>
  </si>
  <si>
    <t>NIÑOS, NIÑAS Y ADOLESCENTES (0 A 17 AÑOS) AFECTADOS POR VIOLENCIA FAMILIAR Y SEXUAL ATENDIDOS POR EL PNCVFS, SEGÚN SEXO</t>
  </si>
  <si>
    <t>Periodo : Enero - Noviembre  2011</t>
  </si>
  <si>
    <t>Condición</t>
  </si>
  <si>
    <t>Total</t>
  </si>
  <si>
    <t>%</t>
  </si>
  <si>
    <t>Sexo</t>
  </si>
  <si>
    <t>Mujer</t>
  </si>
  <si>
    <t>Hombre</t>
  </si>
  <si>
    <t>Niños, niñas y adolescentes atendidos por primera vez 
(Caso Nuevo)</t>
  </si>
  <si>
    <t>Niños, niñas y adolescentes atendidos por reincidencia 
(Caso Reincidente)</t>
  </si>
  <si>
    <t>Total 1/.</t>
  </si>
  <si>
    <t>Promedios</t>
  </si>
  <si>
    <t xml:space="preserve">Dias útiles  enero </t>
  </si>
  <si>
    <t>Promedio Mensual</t>
  </si>
  <si>
    <t>Promedio Diario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</si>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</sst>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Continuous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Continuous" vertical="center" wrapText="1"/>
    </xf>
    <xf numFmtId="0" fontId="0" fillId="0" borderId="3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3" fontId="0" fillId="0" borderId="3" xfId="0" applyNumberFormat="1" applyFont="1" applyBorder="1" applyAlignment="1">
      <alignment horizontal="centerContinuous" vertical="center" wrapText="1"/>
    </xf>
    <xf numFmtId="164" fontId="0" fillId="0" borderId="3" xfId="0" applyNumberFormat="1" applyFont="1" applyBorder="1" applyAlignment="1">
      <alignment horizontal="centerContinuous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NIÑOS, NIÑAS Y ADOLESCENTES (0 A 17 AÑOS) AFECTADOS POR VIOLENCIA FAMILIAR Y SEXUAL ATENDIDOS POR EL PNCVFS,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 -  Nov  2011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(Distribución Porcentual)</a:t>
            </a:r>
          </a:p>
        </c:rich>
      </c:tx>
      <c:layout>
        <c:manualLayout>
          <c:xMode val="edge"/>
          <c:yMode val="edge"/>
          <c:x val="0.17381014873140868"/>
          <c:y val="1.2506608716921141E-2"/>
        </c:manualLayout>
      </c:layout>
    </c:title>
    <c:view3D>
      <c:rotX val="50"/>
      <c:rotY val="150"/>
      <c:perspective val="30"/>
    </c:view3D>
    <c:plotArea>
      <c:layout>
        <c:manualLayout>
          <c:layoutTarget val="inner"/>
          <c:xMode val="edge"/>
          <c:yMode val="edge"/>
          <c:x val="0"/>
          <c:y val="0.28734352349304026"/>
          <c:w val="0.94583333333333353"/>
          <c:h val="0.6703363075444145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h="0"/>
            </a:sp3d>
          </c:spPr>
          <c:explosion val="25"/>
          <c:dPt>
            <c:idx val="0"/>
            <c:explosion val="0"/>
            <c:spPr>
              <a:solidFill>
                <a:schemeClr val="accent6">
                  <a:lumMod val="60000"/>
                  <a:lumOff val="40000"/>
                </a:schemeClr>
              </a:solidFill>
              <a:ln w="66675">
                <a:solidFill>
                  <a:schemeClr val="tx1"/>
                </a:solidFill>
              </a:ln>
              <a:scene3d>
                <a:camera prst="orthographicFront"/>
                <a:lightRig rig="threePt" dir="t"/>
              </a:scene3d>
              <a:sp3d>
                <a:bevelT w="25400" h="0"/>
              </a:sp3d>
            </c:spPr>
          </c:dPt>
          <c:dPt>
            <c:idx val="1"/>
            <c:explosion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 h="0"/>
              </a:sp3d>
            </c:spPr>
          </c:dPt>
          <c:dLbls>
            <c:dLbl>
              <c:idx val="0"/>
              <c:layout>
                <c:manualLayout>
                  <c:x val="-4.5730765975354026E-2"/>
                  <c:y val="0.197708072417653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4232640380345718E-2"/>
                  <c:y val="-0.14282537463974287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C4.1.2.1!$G$28:$G$29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C4.1.2.1!$H$28:$H$29</c:f>
              <c:numCache>
                <c:formatCode>#,##0</c:formatCode>
                <c:ptCount val="2"/>
                <c:pt idx="0">
                  <c:v>7041.3248900239687</c:v>
                </c:pt>
                <c:pt idx="1">
                  <c:v>3392.2306632159748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23813</xdr:colOff>
      <xdr:row>21</xdr:row>
      <xdr:rowOff>140494</xdr:rowOff>
    </xdr:from>
    <xdr:ext cx="2869406" cy="3152549"/>
    <xdr:sp macro="" textlink="">
      <xdr:nvSpPr>
        <xdr:cNvPr id="2" name="1 CuadroTexto"/>
        <xdr:cNvSpPr txBox="1"/>
      </xdr:nvSpPr>
      <xdr:spPr>
        <a:xfrm>
          <a:off x="52388" y="5684044"/>
          <a:ext cx="2869406" cy="315254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10,434 </a:t>
          </a:r>
          <a:r>
            <a:rPr lang="es-ES_tradnl" sz="1200" i="1" baseline="0">
              <a:latin typeface="+mn-lt"/>
              <a:cs typeface="Times New Roman" pitchFamily="18" charset="0"/>
            </a:rPr>
            <a:t>casos de niños, niñas y adolescentes afectados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9,443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casos atendidos por primera vez (Casos Nuevos </a:t>
          </a:r>
          <a:r>
            <a:rPr lang="es-ES_tradnl" sz="1200" b="1" i="1" baseline="0">
              <a:latin typeface="+mn-lt"/>
              <a:cs typeface="Times New Roman" pitchFamily="18" charset="0"/>
            </a:rPr>
            <a:t>91</a:t>
          </a:r>
          <a:r>
            <a:rPr lang="es-ES_tradnl" sz="1200" i="1" baseline="0">
              <a:latin typeface="+mn-lt"/>
              <a:cs typeface="Times New Roman" pitchFamily="18" charset="0"/>
            </a:rPr>
            <a:t>%) y </a:t>
          </a:r>
          <a:r>
            <a:rPr lang="es-ES_tradnl" sz="1200" b="1" i="1" baseline="0">
              <a:latin typeface="+mn-lt"/>
              <a:cs typeface="Times New Roman" pitchFamily="18" charset="0"/>
            </a:rPr>
            <a:t>991 </a:t>
          </a:r>
          <a:r>
            <a:rPr lang="es-ES_tradnl" sz="1200" i="1" baseline="0">
              <a:latin typeface="+mn-lt"/>
              <a:cs typeface="Times New Roman" pitchFamily="18" charset="0"/>
            </a:rPr>
            <a:t>casos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atendidos por r</a:t>
          </a:r>
          <a:r>
            <a:rPr lang="es-ES_tradnl" sz="1200" i="1" baseline="0">
              <a:latin typeface="+mn-lt"/>
              <a:cs typeface="Times New Roman" pitchFamily="18" charset="0"/>
            </a:rPr>
            <a:t>eincidencia (Casos Reincidentes </a:t>
          </a:r>
          <a:r>
            <a:rPr lang="es-ES_tradnl" sz="1200" b="1" i="1" baseline="0">
              <a:latin typeface="+mn-lt"/>
              <a:cs typeface="Times New Roman" pitchFamily="18" charset="0"/>
            </a:rPr>
            <a:t>9%)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361950</xdr:colOff>
      <xdr:row>22</xdr:row>
      <xdr:rowOff>152400</xdr:rowOff>
    </xdr:from>
    <xdr:to>
      <xdr:col>8</xdr:col>
      <xdr:colOff>447675</xdr:colOff>
      <xdr:row>37</xdr:row>
      <xdr:rowOff>66675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381000</xdr:colOff>
      <xdr:row>31</xdr:row>
      <xdr:rowOff>19050</xdr:rowOff>
    </xdr:from>
    <xdr:to>
      <xdr:col>8</xdr:col>
      <xdr:colOff>171450</xdr:colOff>
      <xdr:row>32</xdr:row>
      <xdr:rowOff>161925</xdr:rowOff>
    </xdr:to>
    <xdr:pic>
      <xdr:nvPicPr>
        <xdr:cNvPr id="4" name="Picture 3" descr="MASCULIN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72125" y="7410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0.16273</cdr:x>
      <cdr:y>0.83145</cdr:y>
    </cdr:from>
    <cdr:to>
      <cdr:x>0.30177</cdr:x>
      <cdr:y>0.95702</cdr:y>
    </cdr:to>
    <cdr:pic>
      <cdr:nvPicPr>
        <cdr:cNvPr id="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20816" y="2209550"/>
          <a:ext cx="444984" cy="3337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1"/>
  <sheetViews>
    <sheetView showGridLines="0" tabSelected="1" view="pageBreakPreview" zoomScaleNormal="85" zoomScaleSheetLayoutView="100" workbookViewId="0">
      <selection activeCell="B1" sqref="B1"/>
    </sheetView>
  </sheetViews>
  <sheetFormatPr baseColWidth="10" defaultRowHeight="15"/>
  <cols>
    <col min="1" max="1" width="0.42578125" style="3" customWidth="1"/>
    <col min="2" max="2" width="1.7109375" style="3" customWidth="1"/>
    <col min="3" max="3" width="38.28515625" style="3" customWidth="1"/>
    <col min="4" max="4" width="9.85546875" style="3" bestFit="1" customWidth="1"/>
    <col min="5" max="5" width="8.42578125" style="3" bestFit="1" customWidth="1"/>
    <col min="6" max="6" width="9.85546875" style="3" bestFit="1" customWidth="1"/>
    <col min="7" max="8" width="9.28515625" style="3" bestFit="1" customWidth="1"/>
    <col min="9" max="9" width="7.5703125" style="3" bestFit="1" customWidth="1"/>
    <col min="10" max="10" width="0.7109375" style="3" customWidth="1"/>
    <col min="11" max="11" width="4.7109375" style="3" customWidth="1"/>
    <col min="12" max="16384" width="11.42578125" style="3"/>
  </cols>
  <sheetData>
    <row r="1" spans="2:10" s="2" customFormat="1" ht="18.75">
      <c r="B1" s="1" t="s">
        <v>0</v>
      </c>
    </row>
    <row r="2" spans="2:10" ht="6" customHeight="1">
      <c r="C2" s="4"/>
    </row>
    <row r="3" spans="2:10" s="7" customFormat="1" ht="36" customHeight="1">
      <c r="B3" s="5" t="s">
        <v>1</v>
      </c>
      <c r="C3" s="6"/>
      <c r="D3" s="6"/>
      <c r="E3" s="6"/>
      <c r="F3" s="6"/>
      <c r="G3" s="6"/>
      <c r="H3" s="6"/>
      <c r="I3" s="6"/>
      <c r="J3" s="6"/>
    </row>
    <row r="4" spans="2:10" s="7" customFormat="1" ht="6" customHeight="1">
      <c r="B4" s="8"/>
      <c r="C4" s="8"/>
      <c r="D4" s="8"/>
      <c r="E4" s="8"/>
      <c r="F4" s="8"/>
      <c r="G4" s="8"/>
      <c r="H4" s="8"/>
      <c r="I4" s="8"/>
      <c r="J4" s="9"/>
    </row>
    <row r="5" spans="2:10">
      <c r="B5" s="4" t="s">
        <v>2</v>
      </c>
    </row>
    <row r="6" spans="2:10" ht="6" customHeight="1">
      <c r="C6" s="4"/>
    </row>
    <row r="7" spans="2:10" ht="3.75" customHeight="1" thickBot="1"/>
    <row r="8" spans="2:10" ht="26.25" customHeight="1" thickBot="1">
      <c r="B8" s="10" t="s">
        <v>3</v>
      </c>
      <c r="C8" s="10"/>
      <c r="D8" s="11" t="s">
        <v>4</v>
      </c>
      <c r="E8" s="11" t="s">
        <v>5</v>
      </c>
      <c r="F8" s="10" t="s">
        <v>6</v>
      </c>
      <c r="G8" s="10"/>
      <c r="H8" s="10"/>
      <c r="I8" s="10"/>
    </row>
    <row r="9" spans="2:10" ht="26.25" customHeight="1" thickBot="1">
      <c r="B9" s="12"/>
      <c r="C9" s="12"/>
      <c r="D9" s="11"/>
      <c r="E9" s="11"/>
      <c r="F9" s="13" t="s">
        <v>7</v>
      </c>
      <c r="G9" s="13" t="s">
        <v>5</v>
      </c>
      <c r="H9" s="13" t="s">
        <v>8</v>
      </c>
      <c r="I9" s="13" t="s">
        <v>5</v>
      </c>
    </row>
    <row r="10" spans="2:10" ht="9" customHeight="1">
      <c r="B10" s="14"/>
      <c r="C10" s="15"/>
      <c r="D10" s="16"/>
      <c r="E10" s="16"/>
      <c r="F10" s="16"/>
      <c r="G10" s="16"/>
      <c r="H10" s="16"/>
      <c r="I10" s="16"/>
    </row>
    <row r="11" spans="2:10" ht="48.75" customHeight="1">
      <c r="B11" s="17"/>
      <c r="C11" s="18" t="s">
        <v>9</v>
      </c>
      <c r="D11" s="19">
        <f>+F11+H11</f>
        <v>9442.6687224980014</v>
      </c>
      <c r="E11" s="20">
        <f>+D11/D13</f>
        <v>0.90502884412838147</v>
      </c>
      <c r="F11" s="21">
        <v>6360.4710728069331</v>
      </c>
      <c r="G11" s="20">
        <f>+F11/D13</f>
        <v>0.60961683103626252</v>
      </c>
      <c r="H11" s="21">
        <v>3082.1976496910684</v>
      </c>
      <c r="I11" s="20">
        <f>+H11/D13</f>
        <v>0.29541201309211895</v>
      </c>
    </row>
    <row r="12" spans="2:10" ht="48.75" customHeight="1">
      <c r="B12" s="17"/>
      <c r="C12" s="18" t="s">
        <v>10</v>
      </c>
      <c r="D12" s="19">
        <f>+F12+H12</f>
        <v>990.88683074194216</v>
      </c>
      <c r="E12" s="20">
        <f>+D12/D13</f>
        <v>9.4971155871618571E-2</v>
      </c>
      <c r="F12" s="21">
        <v>680.85381721703573</v>
      </c>
      <c r="G12" s="20">
        <f>+F12/D13</f>
        <v>6.5256164472676764E-2</v>
      </c>
      <c r="H12" s="21">
        <v>310.03301352490644</v>
      </c>
      <c r="I12" s="20">
        <f>+H12/D13</f>
        <v>2.9714991398941806E-2</v>
      </c>
    </row>
    <row r="13" spans="2:10" ht="36" customHeight="1" thickBot="1">
      <c r="B13" s="22" t="s">
        <v>11</v>
      </c>
      <c r="C13" s="23"/>
      <c r="D13" s="24">
        <f>+F13+H13</f>
        <v>10433.555553239943</v>
      </c>
      <c r="E13" s="25">
        <f>+E11+E12</f>
        <v>1</v>
      </c>
      <c r="F13" s="24">
        <f>SUM(F11:F12)</f>
        <v>7041.3248900239687</v>
      </c>
      <c r="G13" s="25">
        <f>+F13/D13</f>
        <v>0.67487299550893931</v>
      </c>
      <c r="H13" s="24">
        <f>SUM(H11:H12)</f>
        <v>3392.2306632159748</v>
      </c>
      <c r="I13" s="25">
        <f>+H13/D13</f>
        <v>0.32512700449106074</v>
      </c>
    </row>
    <row r="14" spans="2:10" ht="16.5" customHeight="1" thickBot="1">
      <c r="C14" s="16"/>
      <c r="D14" s="26"/>
      <c r="E14" s="26"/>
      <c r="F14" s="26"/>
      <c r="G14" s="27"/>
      <c r="H14" s="26"/>
      <c r="I14" s="27"/>
    </row>
    <row r="15" spans="2:10" ht="18.75" customHeight="1">
      <c r="B15" s="28" t="s">
        <v>12</v>
      </c>
      <c r="C15" s="29"/>
      <c r="D15" s="30"/>
      <c r="E15" s="30"/>
      <c r="F15" s="30"/>
      <c r="G15" s="30"/>
      <c r="H15" s="30"/>
      <c r="I15" s="30"/>
    </row>
    <row r="16" spans="2:10" ht="23.25" customHeight="1">
      <c r="B16" s="17"/>
      <c r="C16" s="31" t="s">
        <v>13</v>
      </c>
      <c r="D16" s="32">
        <f>21+20+23+19+21+21+19+21+22+21+21</f>
        <v>229</v>
      </c>
      <c r="E16" s="32"/>
      <c r="F16" s="21"/>
      <c r="G16" s="33"/>
      <c r="H16" s="21"/>
      <c r="I16" s="33"/>
    </row>
    <row r="17" spans="2:13" ht="23.25" customHeight="1">
      <c r="B17" s="17"/>
      <c r="C17" s="18" t="s">
        <v>14</v>
      </c>
      <c r="D17" s="32">
        <f>+F17+H17</f>
        <v>948.5050502945403</v>
      </c>
      <c r="E17" s="32"/>
      <c r="F17" s="32">
        <f>+F13/11</f>
        <v>640.1204445476335</v>
      </c>
      <c r="G17" s="34"/>
      <c r="H17" s="32">
        <f>+H13/11</f>
        <v>308.3846057469068</v>
      </c>
      <c r="I17" s="34"/>
    </row>
    <row r="18" spans="2:13" ht="23.25" customHeight="1" thickBot="1">
      <c r="B18" s="35"/>
      <c r="C18" s="36" t="s">
        <v>15</v>
      </c>
      <c r="D18" s="37">
        <f>+F18+H18</f>
        <v>45.561377961746473</v>
      </c>
      <c r="E18" s="37"/>
      <c r="F18" s="37">
        <f>+F13/D16</f>
        <v>30.748143624558814</v>
      </c>
      <c r="G18" s="38"/>
      <c r="H18" s="37">
        <f>+H13/D16</f>
        <v>14.813234337187662</v>
      </c>
      <c r="I18" s="38"/>
    </row>
    <row r="19" spans="2:13">
      <c r="B19" s="39" t="s">
        <v>16</v>
      </c>
      <c r="C19" s="39"/>
    </row>
    <row r="20" spans="2:13">
      <c r="B20" s="39" t="s">
        <v>17</v>
      </c>
      <c r="C20" s="40"/>
    </row>
    <row r="21" spans="2:13">
      <c r="B21" s="39" t="s">
        <v>18</v>
      </c>
      <c r="C21" s="39"/>
    </row>
    <row r="24" spans="2:13">
      <c r="D24" s="17"/>
    </row>
    <row r="25" spans="2:13">
      <c r="D25" s="17"/>
    </row>
    <row r="26" spans="2:13" ht="14.25" customHeight="1">
      <c r="C26" s="17"/>
      <c r="D26" s="17"/>
      <c r="E26" s="17"/>
      <c r="G26" s="41"/>
      <c r="H26" s="41"/>
    </row>
    <row r="27" spans="2:13" ht="14.25" customHeight="1">
      <c r="C27" s="17"/>
      <c r="D27" s="17"/>
      <c r="E27" s="17"/>
      <c r="G27" s="41"/>
      <c r="H27" s="41"/>
      <c r="M27" s="42"/>
    </row>
    <row r="28" spans="2:13" ht="14.25" customHeight="1">
      <c r="C28" s="17"/>
      <c r="D28" s="17"/>
      <c r="E28" s="17"/>
      <c r="G28" s="41" t="s">
        <v>7</v>
      </c>
      <c r="H28" s="43">
        <f>F13</f>
        <v>7041.3248900239687</v>
      </c>
    </row>
    <row r="29" spans="2:13" ht="14.25" customHeight="1">
      <c r="C29" s="17"/>
      <c r="D29" s="17"/>
      <c r="E29" s="17"/>
      <c r="G29" s="41" t="s">
        <v>8</v>
      </c>
      <c r="H29" s="43">
        <f>H13</f>
        <v>3392.2306632159748</v>
      </c>
    </row>
    <row r="30" spans="2:13" ht="14.25" customHeight="1">
      <c r="C30" s="17"/>
      <c r="D30" s="17"/>
      <c r="E30" s="17"/>
      <c r="G30" s="41"/>
      <c r="H30" s="41"/>
    </row>
    <row r="31" spans="2:13" ht="14.25" customHeight="1">
      <c r="C31" s="17"/>
      <c r="D31" s="17"/>
      <c r="E31" s="17"/>
    </row>
    <row r="32" spans="2:13" ht="14.25" customHeight="1">
      <c r="C32" s="17"/>
      <c r="D32" s="17"/>
      <c r="E32" s="17"/>
    </row>
    <row r="33" spans="3:11" ht="14.25" customHeight="1">
      <c r="C33" s="17"/>
      <c r="D33" s="17"/>
      <c r="E33" s="17"/>
    </row>
    <row r="34" spans="3:11" ht="14.25" customHeight="1">
      <c r="C34" s="17"/>
      <c r="D34" s="17"/>
      <c r="E34" s="17"/>
    </row>
    <row r="35" spans="3:11" ht="14.25" customHeight="1">
      <c r="C35" s="17"/>
      <c r="D35" s="17"/>
      <c r="E35" s="17"/>
    </row>
    <row r="36" spans="3:11" ht="14.25" customHeight="1">
      <c r="C36" s="17"/>
      <c r="D36" s="17"/>
      <c r="E36" s="17"/>
    </row>
    <row r="37" spans="3:11" ht="14.25" customHeight="1">
      <c r="C37" s="17"/>
      <c r="D37" s="17"/>
      <c r="E37" s="17"/>
    </row>
    <row r="38" spans="3:11" ht="14.25" customHeight="1">
      <c r="C38" s="17"/>
      <c r="D38" s="44" t="s">
        <v>17</v>
      </c>
      <c r="E38" s="44"/>
      <c r="F38" s="44"/>
      <c r="G38" s="44"/>
      <c r="H38" s="44"/>
      <c r="I38" s="44"/>
    </row>
    <row r="39" spans="3:11" ht="14.25" customHeight="1">
      <c r="C39" s="17"/>
      <c r="D39" s="44"/>
      <c r="E39" s="44"/>
      <c r="F39" s="44"/>
      <c r="G39" s="44"/>
      <c r="H39" s="44"/>
      <c r="I39" s="44"/>
      <c r="K39" s="45"/>
    </row>
    <row r="40" spans="3:11" ht="14.25" customHeight="1">
      <c r="C40" s="17"/>
      <c r="D40" s="44"/>
      <c r="E40" s="44"/>
      <c r="F40" s="44"/>
      <c r="G40" s="44"/>
      <c r="H40" s="44"/>
      <c r="I40" s="44"/>
    </row>
    <row r="41" spans="3:11" ht="15" customHeight="1">
      <c r="C41" s="17"/>
      <c r="D41" s="17"/>
      <c r="E41" s="17"/>
    </row>
  </sheetData>
  <mergeCells count="8">
    <mergeCell ref="B13:C13"/>
    <mergeCell ref="D38:I40"/>
    <mergeCell ref="B3:J3"/>
    <mergeCell ref="B4:I4"/>
    <mergeCell ref="B8:C9"/>
    <mergeCell ref="D8:D9"/>
    <mergeCell ref="E8:E9"/>
    <mergeCell ref="F8:I8"/>
  </mergeCells>
  <printOptions horizontalCentered="1" vertic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C4.1.2.1</vt:lpstr>
      <vt:lpstr>C4.1.2.1!Área_de_impresión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2011-12-26T20:42:00Z</dcterms:created>
  <dcterms:modified xsi:type="dcterms:W3CDTF">2011-12-26T20:42:27Z</dcterms:modified>
</cp:coreProperties>
</file>