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4.1.2.5" sheetId="1" r:id="rId1"/>
  </sheets>
  <definedNames>
    <definedName name="_xlnm.Print_Area" localSheetId="0">C4.1.2.5!$A$1:$AA$26</definedName>
  </definedNames>
  <calcPr calcId="124519"/>
</workbook>
</file>

<file path=xl/calcChain.xml><?xml version="1.0" encoding="utf-8"?>
<calcChain xmlns="http://schemas.openxmlformats.org/spreadsheetml/2006/main">
  <c r="Z12" i="1"/>
  <c r="X12"/>
  <c r="W12"/>
  <c r="Y11" s="1"/>
  <c r="T12"/>
  <c r="R12"/>
  <c r="N12"/>
  <c r="L12"/>
  <c r="K12"/>
  <c r="M11" s="1"/>
  <c r="AA11"/>
  <c r="W11"/>
  <c r="Q11"/>
  <c r="O11"/>
  <c r="K11"/>
  <c r="H11"/>
  <c r="F11"/>
  <c r="AA10"/>
  <c r="W10"/>
  <c r="Q10"/>
  <c r="O10"/>
  <c r="K10"/>
  <c r="H10"/>
  <c r="F10"/>
  <c r="AA9"/>
  <c r="W9"/>
  <c r="Q9"/>
  <c r="O9"/>
  <c r="K9"/>
  <c r="H9"/>
  <c r="F9"/>
  <c r="F12" l="1"/>
  <c r="H12"/>
  <c r="M12"/>
  <c r="O12"/>
  <c r="Y12"/>
  <c r="AA12"/>
  <c r="E9"/>
  <c r="M9"/>
  <c r="Y9"/>
  <c r="E10"/>
  <c r="M10"/>
  <c r="Y10"/>
  <c r="E11"/>
  <c r="Q12"/>
  <c r="U11" l="1"/>
  <c r="U10"/>
  <c r="U9"/>
  <c r="S11"/>
  <c r="S10"/>
  <c r="S9"/>
  <c r="E12"/>
  <c r="I12"/>
  <c r="U12"/>
  <c r="S12"/>
  <c r="I10" l="1"/>
  <c r="G10"/>
  <c r="G9"/>
  <c r="G11"/>
  <c r="I9"/>
  <c r="I11"/>
  <c r="G12"/>
</calcChain>
</file>

<file path=xl/sharedStrings.xml><?xml version="1.0" encoding="utf-8"?>
<sst xmlns="http://schemas.openxmlformats.org/spreadsheetml/2006/main" count="39" uniqueCount="23">
  <si>
    <t>Cuadro Nº 4.1.2.5</t>
  </si>
  <si>
    <t>NIÑOS, NIÑAS Y ADOLESCENTES (0 A 17 AÑOS) AFECTADOS POR VIOLENCIA FAMILIAR Y SEXUAL ATENDIDOS POR EL PNCVFS, SEGUN TIPO DE VIOLENCIA, SEXO Y GRUPO DE EDAD</t>
  </si>
  <si>
    <t>Periodo : Enero - Noviembre 2011</t>
  </si>
  <si>
    <t>Grupo de Edad</t>
  </si>
  <si>
    <t>Total</t>
  </si>
  <si>
    <t>Tipo de Violencia</t>
  </si>
  <si>
    <t>Psicológica</t>
  </si>
  <si>
    <t>Física</t>
  </si>
  <si>
    <t>Sexual</t>
  </si>
  <si>
    <t>Mujer</t>
  </si>
  <si>
    <t>%</t>
  </si>
  <si>
    <t>Varon</t>
  </si>
  <si>
    <t>Sub Total</t>
  </si>
  <si>
    <t>Niños, Niñas y Adolesentes</t>
  </si>
  <si>
    <t>0 - 5</t>
  </si>
  <si>
    <t>6 - 11</t>
  </si>
  <si>
    <t>12 - 17</t>
  </si>
  <si>
    <t>Total 1/.</t>
  </si>
  <si>
    <t>1/. Información preliminar</t>
  </si>
  <si>
    <t xml:space="preserve">Fuente: Sistema de Registro de Casos y Atenciones de Violencia Familiar y Sexual </t>
  </si>
  <si>
    <t>del Centro Emergencia Mujer</t>
  </si>
  <si>
    <t>Elaboración : Unidad Gerencial de Diversificación de Servicios - PNCVFS</t>
  </si>
  <si>
    <t>Fuente: Sistema de Registro de Casos y Atenciones de Violencia Familiar y Sexual del Centro Emergencia Mujer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</si>
</sst>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C298B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0" borderId="0" xfId="2" applyFont="1"/>
    <xf numFmtId="0" fontId="0" fillId="0" borderId="5" xfId="0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9" fontId="1" fillId="0" borderId="1" xfId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3" fontId="12" fillId="3" borderId="1" xfId="0" applyNumberFormat="1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3" fontId="0" fillId="0" borderId="10" xfId="0" applyNumberFormat="1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9" fontId="1" fillId="0" borderId="0" xfId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/>
    </xf>
    <xf numFmtId="3" fontId="8" fillId="3" borderId="0" xfId="0" applyNumberFormat="1" applyFont="1" applyFill="1" applyBorder="1" applyAlignment="1">
      <alignment horizontal="center" vertical="center"/>
    </xf>
    <xf numFmtId="9" fontId="8" fillId="3" borderId="0" xfId="1" applyFont="1" applyFill="1" applyBorder="1" applyAlignment="1">
      <alignment horizontal="center" vertical="center"/>
    </xf>
    <xf numFmtId="1" fontId="8" fillId="3" borderId="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12" fillId="3" borderId="3" xfId="0" applyNumberFormat="1" applyFont="1" applyFill="1" applyBorder="1" applyAlignment="1">
      <alignment horizontal="center" vertical="center"/>
    </xf>
    <xf numFmtId="9" fontId="12" fillId="3" borderId="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4" fillId="0" borderId="0" xfId="0" applyFont="1" applyAlignment="1">
      <alignment vertical="center"/>
    </xf>
  </cellXfs>
  <cellStyles count="3">
    <cellStyle name="Normal" xfId="0" builtinId="0"/>
    <cellStyle name="Normal_C8" xfId="2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Gráfico N° 4.1.2.5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NIÑOS, NIÑAS Y ADOLESCENTES (0 A 17 AÑOS) AFECTADOS POR VIOLENCIA FAMILIAR Y SEXUAL ATENDIDOS POR EL PNCVFS, SEGÚN  SEXO Y GRUPO DE EDAD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800" b="1" i="0" strike="noStrike">
                <a:solidFill>
                  <a:srgbClr val="000000"/>
                </a:solidFill>
                <a:latin typeface="Arial Narrow"/>
              </a:rPr>
              <a:t>Ene - Nov  2011</a:t>
            </a:r>
          </a:p>
        </c:rich>
      </c:tx>
      <c:layout/>
    </c:title>
    <c:view3D>
      <c:depthPercent val="100"/>
      <c:rAngAx val="1"/>
    </c:view3D>
    <c:plotArea>
      <c:layout>
        <c:manualLayout>
          <c:layoutTarget val="inner"/>
          <c:xMode val="edge"/>
          <c:yMode val="edge"/>
          <c:x val="2.4464910084119388E-2"/>
          <c:y val="0.2728968089515128"/>
          <c:w val="0.94617737003058144"/>
          <c:h val="0.32713509643534699"/>
        </c:manualLayout>
      </c:layout>
      <c:bar3DChart>
        <c:barDir val="col"/>
        <c:grouping val="clustered"/>
        <c:ser>
          <c:idx val="0"/>
          <c:order val="0"/>
          <c:tx>
            <c:strRef>
              <c:f>C4.1.2.5!$F$8</c:f>
              <c:strCache>
                <c:ptCount val="1"/>
                <c:pt idx="0">
                  <c:v>Mujer</c:v>
                </c:pt>
              </c:strCache>
            </c:strRef>
          </c:tx>
          <c:dLbls>
            <c:dLbl>
              <c:idx val="0"/>
              <c:layout>
                <c:manualLayout>
                  <c:x val="7.0671378091872773E-3"/>
                  <c:y val="-2.6990553306342771E-2"/>
                </c:manualLayout>
              </c:layout>
              <c:showVal val="1"/>
            </c:dLbl>
            <c:dLbl>
              <c:idx val="1"/>
              <c:layout>
                <c:manualLayout>
                  <c:x val="2.3557126030624262E-3"/>
                  <c:y val="-2.1592442645074282E-2"/>
                </c:manualLayout>
              </c:layout>
              <c:showVal val="1"/>
            </c:dLbl>
            <c:dLbl>
              <c:idx val="2"/>
              <c:layout>
                <c:manualLayout>
                  <c:x val="7.0671378091873658E-3"/>
                  <c:y val="-2.1592442645074233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C4.1.2.5!$D$9:$D$11</c:f>
              <c:strCache>
                <c:ptCount val="3"/>
                <c:pt idx="0">
                  <c:v>0 - 5</c:v>
                </c:pt>
                <c:pt idx="1">
                  <c:v>6 - 11</c:v>
                </c:pt>
                <c:pt idx="2">
                  <c:v>12 - 17</c:v>
                </c:pt>
              </c:strCache>
            </c:strRef>
          </c:cat>
          <c:val>
            <c:numRef>
              <c:f>C4.1.2.5!$F$9:$F$11</c:f>
              <c:numCache>
                <c:formatCode>#,##0</c:formatCode>
                <c:ptCount val="3"/>
                <c:pt idx="0">
                  <c:v>808.78912614548165</c:v>
                </c:pt>
                <c:pt idx="1">
                  <c:v>2166.7865595282119</c:v>
                </c:pt>
                <c:pt idx="2">
                  <c:v>4065.7492043503153</c:v>
                </c:pt>
              </c:numCache>
            </c:numRef>
          </c:val>
        </c:ser>
        <c:ser>
          <c:idx val="1"/>
          <c:order val="1"/>
          <c:tx>
            <c:strRef>
              <c:f>C4.1.2.5!$H$8</c:f>
              <c:strCache>
                <c:ptCount val="1"/>
                <c:pt idx="0">
                  <c:v>Varon</c:v>
                </c:pt>
              </c:strCache>
            </c:strRef>
          </c:tx>
          <c:dLbls>
            <c:dLbl>
              <c:idx val="0"/>
              <c:layout>
                <c:manualLayout>
                  <c:x val="7.0671378091872773E-3"/>
                  <c:y val="-3.2388663967611336E-2"/>
                </c:manualLayout>
              </c:layout>
              <c:showVal val="1"/>
            </c:dLbl>
            <c:dLbl>
              <c:idx val="1"/>
              <c:layout>
                <c:manualLayout>
                  <c:x val="7.0671378091872773E-3"/>
                  <c:y val="-2.1592442645074233E-2"/>
                </c:manualLayout>
              </c:layout>
              <c:showVal val="1"/>
            </c:dLbl>
            <c:dLbl>
              <c:idx val="2"/>
              <c:layout>
                <c:manualLayout>
                  <c:x val="1.1778563015312144E-2"/>
                  <c:y val="-1.6194331983805668E-2"/>
                </c:manualLayout>
              </c:layout>
              <c:showVal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Val val="1"/>
          </c:dLbls>
          <c:cat>
            <c:strRef>
              <c:f>C4.1.2.5!$D$9:$D$11</c:f>
              <c:strCache>
                <c:ptCount val="3"/>
                <c:pt idx="0">
                  <c:v>0 - 5</c:v>
                </c:pt>
                <c:pt idx="1">
                  <c:v>6 - 11</c:v>
                </c:pt>
                <c:pt idx="2">
                  <c:v>12 - 17</c:v>
                </c:pt>
              </c:strCache>
            </c:strRef>
          </c:cat>
          <c:val>
            <c:numRef>
              <c:f>C4.1.2.5!$H$9:$H$11</c:f>
              <c:numCache>
                <c:formatCode>#,##0</c:formatCode>
                <c:ptCount val="3"/>
                <c:pt idx="0">
                  <c:v>742.29316303833957</c:v>
                </c:pt>
                <c:pt idx="1">
                  <c:v>1715.1897843425613</c:v>
                </c:pt>
                <c:pt idx="2">
                  <c:v>934.74771583510176</c:v>
                </c:pt>
              </c:numCache>
            </c:numRef>
          </c:val>
        </c:ser>
        <c:dLbls>
          <c:showVal val="1"/>
        </c:dLbls>
        <c:shape val="cylinder"/>
        <c:axId val="112950656"/>
        <c:axId val="113006848"/>
        <c:axId val="0"/>
      </c:bar3DChart>
      <c:catAx>
        <c:axId val="1129506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13006848"/>
        <c:crosses val="autoZero"/>
        <c:auto val="1"/>
        <c:lblAlgn val="ctr"/>
        <c:lblOffset val="100"/>
      </c:catAx>
      <c:valAx>
        <c:axId val="113006848"/>
        <c:scaling>
          <c:orientation val="minMax"/>
        </c:scaling>
        <c:delete val="1"/>
        <c:axPos val="l"/>
        <c:numFmt formatCode="#,##0" sourceLinked="1"/>
        <c:tickLblPos val="nextTo"/>
        <c:crossAx val="1129506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6436010869666041"/>
          <c:y val="0.91087719298245617"/>
          <c:w val="0.2381180267660889"/>
          <c:h val="6.0565951523266069E-2"/>
        </c:manualLayout>
      </c:layout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</c:chart>
  <c:spPr>
    <a:ln w="1587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16</xdr:row>
      <xdr:rowOff>28575</xdr:rowOff>
    </xdr:from>
    <xdr:ext cx="4324349" cy="1886881"/>
    <xdr:sp macro="" textlink="">
      <xdr:nvSpPr>
        <xdr:cNvPr id="2" name="1 CuadroTexto"/>
        <xdr:cNvSpPr txBox="1"/>
      </xdr:nvSpPr>
      <xdr:spPr>
        <a:xfrm>
          <a:off x="9526" y="3829050"/>
          <a:ext cx="4324349" cy="1886881"/>
        </a:xfrm>
        <a:prstGeom prst="rect">
          <a:avLst/>
        </a:prstGeom>
        <a:noFill/>
        <a:ln w="9525" cap="flat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lIns="180000" tIns="180000" rIns="180000" bIns="180000" rtlCol="0" anchor="t">
          <a:spAutoFit/>
        </a:bodyPr>
        <a:lstStyle/>
        <a:p>
          <a:pPr algn="just">
            <a:lnSpc>
              <a:spcPct val="150000"/>
            </a:lnSpc>
          </a:pPr>
          <a:r>
            <a:rPr lang="es-ES_tradnl" sz="1100" i="1">
              <a:latin typeface="+mn-lt"/>
              <a:cs typeface="Times New Roman" pitchFamily="18" charset="0"/>
            </a:rPr>
            <a:t>En el periodo de enero a noviembre del 2011 a través de los Centros Emergencia Mujer a nivel nacional, se han</a:t>
          </a:r>
          <a:r>
            <a:rPr lang="es-ES_tradnl" sz="1100" i="1" baseline="0">
              <a:latin typeface="+mn-lt"/>
              <a:cs typeface="Times New Roman" pitchFamily="18" charset="0"/>
            </a:rPr>
            <a:t> atendido </a:t>
          </a:r>
          <a:r>
            <a:rPr lang="es-ES_tradnl" sz="1100" b="1" i="1" baseline="0">
              <a:latin typeface="+mn-lt"/>
              <a:cs typeface="Times New Roman" pitchFamily="18" charset="0"/>
            </a:rPr>
            <a:t>10,434 </a:t>
          </a:r>
          <a:r>
            <a:rPr lang="es-ES_tradnl" sz="1100" i="1" baseline="0">
              <a:latin typeface="+mn-lt"/>
              <a:cs typeface="Times New Roman" pitchFamily="18" charset="0"/>
            </a:rPr>
            <a:t>casos de niños, niñas y adolescentes afectados por violencia familiar y sexual; de los cuales el mayor grupo lo conforman las personas de </a:t>
          </a:r>
          <a:r>
            <a:rPr lang="es-ES_tradnl" sz="1100" b="1" i="1" baseline="0">
              <a:latin typeface="+mn-lt"/>
              <a:cs typeface="Times New Roman" pitchFamily="18" charset="0"/>
            </a:rPr>
            <a:t>12 a 17 años con 5,000 casos, </a:t>
          </a:r>
          <a:r>
            <a:rPr lang="es-ES_tradnl" sz="1100" i="1" baseline="0">
              <a:latin typeface="+mn-lt"/>
              <a:cs typeface="Times New Roman" pitchFamily="18" charset="0"/>
            </a:rPr>
            <a:t> mientras que el grupo minoritario son los </a:t>
          </a:r>
          <a:r>
            <a:rPr lang="es-ES_tradnl" sz="1100" b="1" i="1" baseline="0">
              <a:latin typeface="+mn-lt"/>
              <a:cs typeface="Times New Roman" pitchFamily="18" charset="0"/>
            </a:rPr>
            <a:t>de 0 a 5 años con 1,551 casos.</a:t>
          </a:r>
          <a:endParaRPr lang="es-ES_tradnl" sz="1100" i="1">
            <a:latin typeface="+mn-lt"/>
            <a:cs typeface="Times New Roman" pitchFamily="18" charset="0"/>
          </a:endParaRPr>
        </a:p>
      </xdr:txBody>
    </xdr:sp>
    <xdr:clientData/>
  </xdr:oneCellAnchor>
  <xdr:twoCellAnchor>
    <xdr:from>
      <xdr:col>11</xdr:col>
      <xdr:colOff>295275</xdr:colOff>
      <xdr:row>12</xdr:row>
      <xdr:rowOff>85725</xdr:rowOff>
    </xdr:from>
    <xdr:to>
      <xdr:col>26</xdr:col>
      <xdr:colOff>371475</xdr:colOff>
      <xdr:row>24</xdr:row>
      <xdr:rowOff>152400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0.23987</cdr:x>
      <cdr:y>0.6991</cdr:y>
    </cdr:from>
    <cdr:to>
      <cdr:x>0.70983</cdr:x>
      <cdr:y>0.7821</cdr:y>
    </cdr:to>
    <cdr:sp macro="" textlink="">
      <cdr:nvSpPr>
        <cdr:cNvPr id="10" name="9 Cerrar llave"/>
        <cdr:cNvSpPr/>
      </cdr:nvSpPr>
      <cdr:spPr>
        <a:xfrm xmlns:a="http://schemas.openxmlformats.org/drawingml/2006/main" rot="5400000">
          <a:off x="2454846" y="609600"/>
          <a:ext cx="210308" cy="2533650"/>
        </a:xfrm>
        <a:prstGeom xmlns:a="http://schemas.openxmlformats.org/drawingml/2006/main" prst="rightBrace">
          <a:avLst>
            <a:gd name="adj1" fmla="val 42846"/>
            <a:gd name="adj2" fmla="val 48738"/>
          </a:avLst>
        </a:prstGeom>
        <a:ln xmlns:a="http://schemas.openxmlformats.org/drawingml/2006/main" w="1905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PE">
            <a:ln w="57150">
              <a:solidFill>
                <a:schemeClr val="tx1"/>
              </a:solidFill>
            </a:ln>
          </a:endParaRPr>
        </a:p>
      </cdr:txBody>
    </cdr:sp>
  </cdr:relSizeAnchor>
  <cdr:relSizeAnchor xmlns:cdr="http://schemas.openxmlformats.org/drawingml/2006/chartDrawing">
    <cdr:from>
      <cdr:x>0.30356</cdr:x>
      <cdr:y>0.80827</cdr:y>
    </cdr:from>
    <cdr:to>
      <cdr:x>0.66961</cdr:x>
      <cdr:y>0.90226</cdr:y>
    </cdr:to>
    <cdr:sp macro="" textlink="">
      <cdr:nvSpPr>
        <cdr:cNvPr id="13" name="12 Rectángulo"/>
        <cdr:cNvSpPr/>
      </cdr:nvSpPr>
      <cdr:spPr>
        <a:xfrm xmlns:a="http://schemas.openxmlformats.org/drawingml/2006/main">
          <a:off x="1636544" y="2047876"/>
          <a:ext cx="1973431" cy="2381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pPr algn="ctr"/>
          <a:r>
            <a:rPr lang="es-PE" sz="900"/>
            <a:t>Niños,</a:t>
          </a:r>
          <a:r>
            <a:rPr lang="es-PE" sz="900" baseline="0"/>
            <a:t> Niñas y Adolescentes</a:t>
          </a:r>
          <a:endParaRPr lang="es-PE" sz="9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D26"/>
  <sheetViews>
    <sheetView showGridLines="0" tabSelected="1" view="pageBreakPreview" zoomScale="88" zoomScaleNormal="76" zoomScaleSheetLayoutView="88" workbookViewId="0"/>
  </sheetViews>
  <sheetFormatPr baseColWidth="10" defaultRowHeight="15"/>
  <cols>
    <col min="1" max="2" width="0.140625" style="3" customWidth="1"/>
    <col min="3" max="3" width="13.5703125" style="3" customWidth="1"/>
    <col min="4" max="4" width="10.5703125" style="3" customWidth="1"/>
    <col min="5" max="5" width="6.7109375" style="3" customWidth="1"/>
    <col min="6" max="9" width="6" style="3" customWidth="1"/>
    <col min="10" max="10" width="0.85546875" style="3" customWidth="1"/>
    <col min="11" max="15" width="6" style="3" customWidth="1"/>
    <col min="16" max="16" width="0.85546875" style="3" customWidth="1"/>
    <col min="17" max="21" width="6" style="3" customWidth="1"/>
    <col min="22" max="22" width="0.85546875" style="3" customWidth="1"/>
    <col min="23" max="27" width="6" style="3" customWidth="1"/>
    <col min="28" max="16384" width="11.42578125" style="3"/>
  </cols>
  <sheetData>
    <row r="1" spans="3:30" s="2" customFormat="1" ht="21">
      <c r="C1" s="1" t="s">
        <v>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3:30" ht="6" customHeight="1">
      <c r="D2" s="4"/>
      <c r="E2" s="4"/>
      <c r="F2" s="4"/>
      <c r="G2" s="4"/>
      <c r="H2" s="4"/>
      <c r="I2" s="4"/>
      <c r="J2" s="4"/>
      <c r="K2" s="5"/>
      <c r="L2" s="5"/>
      <c r="M2" s="5"/>
      <c r="N2" s="5"/>
      <c r="O2" s="5"/>
      <c r="P2" s="5"/>
      <c r="Q2" s="5"/>
    </row>
    <row r="3" spans="3:30" s="8" customFormat="1" ht="31.5" customHeight="1">
      <c r="C3" s="6" t="s">
        <v>1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3:30">
      <c r="C4" s="5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3:30" ht="6" customHeight="1" thickBot="1"/>
    <row r="6" spans="3:30" ht="21.95" customHeight="1">
      <c r="C6" s="9" t="s">
        <v>3</v>
      </c>
      <c r="D6" s="9"/>
      <c r="E6" s="9" t="s">
        <v>4</v>
      </c>
      <c r="F6" s="9"/>
      <c r="G6" s="9"/>
      <c r="H6" s="9"/>
      <c r="I6" s="9"/>
      <c r="J6" s="10"/>
      <c r="K6" s="9" t="s">
        <v>5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3:30" ht="21.95" customHeight="1">
      <c r="C7" s="11"/>
      <c r="D7" s="11"/>
      <c r="E7" s="11"/>
      <c r="F7" s="11"/>
      <c r="G7" s="11"/>
      <c r="H7" s="11"/>
      <c r="I7" s="11"/>
      <c r="J7" s="12"/>
      <c r="K7" s="13" t="s">
        <v>6</v>
      </c>
      <c r="L7" s="13"/>
      <c r="M7" s="13"/>
      <c r="N7" s="13"/>
      <c r="O7" s="13"/>
      <c r="P7" s="14"/>
      <c r="Q7" s="13" t="s">
        <v>7</v>
      </c>
      <c r="R7" s="13"/>
      <c r="S7" s="13"/>
      <c r="T7" s="13"/>
      <c r="U7" s="13"/>
      <c r="V7" s="14"/>
      <c r="W7" s="13" t="s">
        <v>8</v>
      </c>
      <c r="X7" s="13"/>
      <c r="Y7" s="13"/>
      <c r="Z7" s="13"/>
      <c r="AA7" s="13"/>
    </row>
    <row r="8" spans="3:30" ht="28.5" customHeight="1" thickBot="1">
      <c r="C8" s="15"/>
      <c r="D8" s="15"/>
      <c r="E8" s="16" t="s">
        <v>4</v>
      </c>
      <c r="F8" s="16" t="s">
        <v>9</v>
      </c>
      <c r="G8" s="16" t="s">
        <v>10</v>
      </c>
      <c r="H8" s="16" t="s">
        <v>11</v>
      </c>
      <c r="I8" s="16" t="s">
        <v>10</v>
      </c>
      <c r="J8" s="17"/>
      <c r="K8" s="18" t="s">
        <v>12</v>
      </c>
      <c r="L8" s="16" t="s">
        <v>9</v>
      </c>
      <c r="M8" s="16" t="s">
        <v>10</v>
      </c>
      <c r="N8" s="16" t="s">
        <v>11</v>
      </c>
      <c r="O8" s="16" t="s">
        <v>10</v>
      </c>
      <c r="P8" s="16"/>
      <c r="Q8" s="18" t="s">
        <v>12</v>
      </c>
      <c r="R8" s="16" t="s">
        <v>9</v>
      </c>
      <c r="S8" s="16" t="s">
        <v>10</v>
      </c>
      <c r="T8" s="16" t="s">
        <v>11</v>
      </c>
      <c r="U8" s="16" t="s">
        <v>10</v>
      </c>
      <c r="V8" s="16"/>
      <c r="W8" s="18" t="s">
        <v>12</v>
      </c>
      <c r="X8" s="16" t="s">
        <v>9</v>
      </c>
      <c r="Y8" s="16" t="s">
        <v>10</v>
      </c>
      <c r="Z8" s="16" t="s">
        <v>11</v>
      </c>
      <c r="AA8" s="16" t="s">
        <v>10</v>
      </c>
      <c r="AD8" s="19"/>
    </row>
    <row r="9" spans="3:30" s="30" customFormat="1" ht="21" customHeight="1">
      <c r="C9" s="20" t="s">
        <v>13</v>
      </c>
      <c r="D9" s="21" t="s">
        <v>14</v>
      </c>
      <c r="E9" s="22">
        <f>F9+H9</f>
        <v>1551.0822891838211</v>
      </c>
      <c r="F9" s="23">
        <f>L9+R9+X9</f>
        <v>808.78912614548165</v>
      </c>
      <c r="G9" s="24">
        <f>F9/$E$12</f>
        <v>7.7518073490711645E-2</v>
      </c>
      <c r="H9" s="23">
        <f>N9+T9+Z9</f>
        <v>742.29316303833957</v>
      </c>
      <c r="I9" s="24">
        <f>H9/$E$12</f>
        <v>7.1144794241099304E-2</v>
      </c>
      <c r="J9" s="25"/>
      <c r="K9" s="26">
        <f>L9+N9</f>
        <v>716.8686019063822</v>
      </c>
      <c r="L9" s="27">
        <v>356.03864885636813</v>
      </c>
      <c r="M9" s="24">
        <f>L9/$K$12</f>
        <v>8.7661450682074121E-2</v>
      </c>
      <c r="N9" s="27">
        <v>360.82995305001407</v>
      </c>
      <c r="O9" s="28">
        <f>N9/$K$12</f>
        <v>8.8841133499159383E-2</v>
      </c>
      <c r="P9" s="29"/>
      <c r="Q9" s="27">
        <f>R9+T9</f>
        <v>533.40186007896159</v>
      </c>
      <c r="R9" s="27">
        <v>241.79791381233321</v>
      </c>
      <c r="S9" s="28">
        <f>R9/$Q$12</f>
        <v>8.0785211242687116E-2</v>
      </c>
      <c r="T9" s="27">
        <v>291.60394626662833</v>
      </c>
      <c r="U9" s="28">
        <f>T9/$Q$12</f>
        <v>9.7425515493215903E-2</v>
      </c>
      <c r="V9" s="29"/>
      <c r="W9" s="27">
        <f>X9+Z9</f>
        <v>300.81182719847743</v>
      </c>
      <c r="X9" s="23">
        <v>210.95256347678023</v>
      </c>
      <c r="Y9" s="24">
        <f>X9/$W$12</f>
        <v>6.2431575069160555E-2</v>
      </c>
      <c r="Z9" s="23">
        <v>89.859263721697232</v>
      </c>
      <c r="AA9" s="24">
        <f>Z9/$W$12</f>
        <v>2.6593918918260222E-2</v>
      </c>
      <c r="AD9" s="31"/>
    </row>
    <row r="10" spans="3:30" s="30" customFormat="1" ht="21" customHeight="1">
      <c r="C10" s="32"/>
      <c r="D10" s="33" t="s">
        <v>15</v>
      </c>
      <c r="E10" s="34">
        <f>F10+H10</f>
        <v>3881.9763438707732</v>
      </c>
      <c r="F10" s="35">
        <f>L10+R10+X10</f>
        <v>2166.7865595282119</v>
      </c>
      <c r="G10" s="36">
        <f>F10/$E$12</f>
        <v>0.2076747996856492</v>
      </c>
      <c r="H10" s="35">
        <f>N10+T10+Z10</f>
        <v>1715.1897843425613</v>
      </c>
      <c r="I10" s="36">
        <f>H10/$E$12</f>
        <v>0.16439168561382037</v>
      </c>
      <c r="J10" s="37"/>
      <c r="K10" s="38">
        <f>L10+N10</f>
        <v>1723.933991778269</v>
      </c>
      <c r="L10" s="39">
        <v>859.82792822879117</v>
      </c>
      <c r="M10" s="36">
        <f>L10/$K$12</f>
        <v>0.21170107168872324</v>
      </c>
      <c r="N10" s="39">
        <v>864.10606354947788</v>
      </c>
      <c r="O10" s="40">
        <f>N10/$K$12</f>
        <v>0.21275440550411165</v>
      </c>
      <c r="P10" s="41"/>
      <c r="Q10" s="39">
        <f>R10+T10</f>
        <v>1261.2019925015538</v>
      </c>
      <c r="R10" s="39">
        <v>575.95941717949427</v>
      </c>
      <c r="S10" s="40">
        <f>R10/$Q$12</f>
        <v>0.19242929953553276</v>
      </c>
      <c r="T10" s="39">
        <v>685.24257532205945</v>
      </c>
      <c r="U10" s="40">
        <f>T10/$Q$12</f>
        <v>0.22894104141378216</v>
      </c>
      <c r="V10" s="41"/>
      <c r="W10" s="39">
        <f>X10+Z10</f>
        <v>896.84035959095036</v>
      </c>
      <c r="X10" s="35">
        <v>730.99921411992648</v>
      </c>
      <c r="Y10" s="36">
        <f>X10/$W$12</f>
        <v>0.21633978539847856</v>
      </c>
      <c r="Z10" s="35">
        <v>165.84114547102388</v>
      </c>
      <c r="AA10" s="36">
        <f>Z10/$W$12</f>
        <v>4.908081585919883E-2</v>
      </c>
      <c r="AD10" s="31"/>
    </row>
    <row r="11" spans="3:30" s="30" customFormat="1" ht="21" customHeight="1">
      <c r="C11" s="42"/>
      <c r="D11" s="33" t="s">
        <v>16</v>
      </c>
      <c r="E11" s="34">
        <f>F11+H11</f>
        <v>5000.4969201854174</v>
      </c>
      <c r="F11" s="35">
        <f>L11+R11+X11</f>
        <v>4065.7492043503153</v>
      </c>
      <c r="G11" s="36">
        <f>F11/$E$12</f>
        <v>0.38968012233257793</v>
      </c>
      <c r="H11" s="35">
        <f>N11+T11+Z11</f>
        <v>934.74771583510176</v>
      </c>
      <c r="I11" s="36">
        <f>H11/$E$12</f>
        <v>8.9590524636141658E-2</v>
      </c>
      <c r="J11" s="37"/>
      <c r="K11" s="38">
        <f>L11+N11</f>
        <v>1620.7164216420524</v>
      </c>
      <c r="L11" s="39">
        <v>1122.6264422282645</v>
      </c>
      <c r="M11" s="36">
        <f>L11/$K$12</f>
        <v>0.27640556107010167</v>
      </c>
      <c r="N11" s="39">
        <v>498.089979413788</v>
      </c>
      <c r="O11" s="40">
        <f>N11/$K$12</f>
        <v>0.12263637755582986</v>
      </c>
      <c r="P11" s="41"/>
      <c r="Q11" s="39">
        <f>R11+T11</f>
        <v>1198.4924096294988</v>
      </c>
      <c r="R11" s="39">
        <v>863.71892270322144</v>
      </c>
      <c r="S11" s="40">
        <f>R11/$Q$12</f>
        <v>0.28857037897788052</v>
      </c>
      <c r="T11" s="39">
        <v>334.77348692627731</v>
      </c>
      <c r="U11" s="40">
        <f>T11/$Q$12</f>
        <v>0.11184855333690151</v>
      </c>
      <c r="V11" s="41"/>
      <c r="W11" s="39">
        <f>X11+Z11</f>
        <v>2181.2880889138655</v>
      </c>
      <c r="X11" s="35">
        <v>2079.4038394188292</v>
      </c>
      <c r="Y11" s="36">
        <f>X11/$W$12</f>
        <v>0.61540118195371818</v>
      </c>
      <c r="Z11" s="35">
        <v>101.88424949503641</v>
      </c>
      <c r="AA11" s="36">
        <f>Z11/$W$12</f>
        <v>3.0152722801183633E-2</v>
      </c>
      <c r="AD11" s="31"/>
    </row>
    <row r="12" spans="3:30" ht="24.75" customHeight="1" thickBot="1">
      <c r="C12" s="43" t="s">
        <v>17</v>
      </c>
      <c r="D12" s="44"/>
      <c r="E12" s="45">
        <f>SUM(E9:E11)</f>
        <v>10433.55555324001</v>
      </c>
      <c r="F12" s="45">
        <f>SUM(F9:F11)</f>
        <v>7041.3248900240087</v>
      </c>
      <c r="G12" s="46">
        <f>F12/$E$12</f>
        <v>0.67487299550893876</v>
      </c>
      <c r="H12" s="47">
        <f>SUM(H9:H11)</f>
        <v>3392.2306632160025</v>
      </c>
      <c r="I12" s="46">
        <f>H12/$E$12</f>
        <v>0.3251270044910613</v>
      </c>
      <c r="J12" s="48"/>
      <c r="K12" s="49">
        <f>L12+N12</f>
        <v>4061.519015326704</v>
      </c>
      <c r="L12" s="45">
        <f>SUM(L9:L11)</f>
        <v>2338.4930193134242</v>
      </c>
      <c r="M12" s="46">
        <f>L12/$K$12</f>
        <v>0.57576808344089914</v>
      </c>
      <c r="N12" s="45">
        <f>SUM(N9:N11)</f>
        <v>1723.0259960132798</v>
      </c>
      <c r="O12" s="50">
        <f>N12/$K$12</f>
        <v>0.42423191655910086</v>
      </c>
      <c r="P12" s="45"/>
      <c r="Q12" s="49">
        <f>R12+T12</f>
        <v>2993.0962622100142</v>
      </c>
      <c r="R12" s="45">
        <f>SUM(R9:R11)</f>
        <v>1681.4762536950489</v>
      </c>
      <c r="S12" s="50">
        <f>R12/$Q$12</f>
        <v>0.5617848897561003</v>
      </c>
      <c r="T12" s="45">
        <f>SUM(T9:T11)</f>
        <v>1311.6200085149651</v>
      </c>
      <c r="U12" s="50">
        <f>T12/$Q$12</f>
        <v>0.43821511024389959</v>
      </c>
      <c r="V12" s="45"/>
      <c r="W12" s="49">
        <f>X12+Z12</f>
        <v>3378.9402757032935</v>
      </c>
      <c r="X12" s="45">
        <f>SUM(X9:X11)</f>
        <v>3021.3556170155362</v>
      </c>
      <c r="Y12" s="46">
        <f>X12/$W$12</f>
        <v>0.89417254242135735</v>
      </c>
      <c r="Z12" s="45">
        <f>SUM(Z9:Z11)</f>
        <v>357.5846586877575</v>
      </c>
      <c r="AA12" s="46">
        <f>Z12/$W$12</f>
        <v>0.10582745757864268</v>
      </c>
      <c r="AD12" s="19"/>
    </row>
    <row r="13" spans="3:30">
      <c r="C13" s="51" t="s">
        <v>18</v>
      </c>
      <c r="E13" s="51"/>
      <c r="F13" s="51"/>
      <c r="G13" s="51"/>
      <c r="H13" s="51"/>
      <c r="I13" s="51"/>
      <c r="J13" s="51"/>
      <c r="K13" s="52"/>
      <c r="L13" s="52"/>
      <c r="M13" s="52"/>
      <c r="N13" s="52"/>
      <c r="O13" s="52"/>
      <c r="P13" s="52"/>
      <c r="Q13" s="52"/>
    </row>
    <row r="14" spans="3:30">
      <c r="C14" s="51" t="s">
        <v>19</v>
      </c>
      <c r="E14" s="51"/>
      <c r="F14" s="51"/>
      <c r="G14" s="51"/>
      <c r="H14" s="51"/>
      <c r="I14" s="51"/>
      <c r="J14" s="51"/>
    </row>
    <row r="15" spans="3:30">
      <c r="C15" s="51" t="s">
        <v>20</v>
      </c>
      <c r="E15" s="51"/>
      <c r="F15" s="51"/>
      <c r="G15" s="51"/>
      <c r="H15" s="51"/>
      <c r="I15" s="51"/>
      <c r="J15" s="51"/>
      <c r="K15" s="52"/>
      <c r="L15" s="52"/>
      <c r="M15" s="52"/>
      <c r="N15" s="52"/>
      <c r="O15" s="52"/>
      <c r="P15" s="52"/>
      <c r="Q15" s="52"/>
    </row>
    <row r="16" spans="3:30">
      <c r="C16" s="51" t="s">
        <v>21</v>
      </c>
      <c r="D16" s="52"/>
      <c r="E16" s="52"/>
      <c r="F16" s="52"/>
      <c r="G16" s="52"/>
      <c r="H16" s="52"/>
      <c r="I16" s="52"/>
      <c r="J16" s="52"/>
    </row>
    <row r="26" spans="13:13">
      <c r="M26" s="53" t="s">
        <v>22</v>
      </c>
    </row>
  </sheetData>
  <mergeCells count="9">
    <mergeCell ref="C9:C11"/>
    <mergeCell ref="C12:D12"/>
    <mergeCell ref="C3:AA3"/>
    <mergeCell ref="C6:D8"/>
    <mergeCell ref="E6:I7"/>
    <mergeCell ref="K6:AA6"/>
    <mergeCell ref="K7:O7"/>
    <mergeCell ref="Q7:U7"/>
    <mergeCell ref="W7:AA7"/>
  </mergeCells>
  <pageMargins left="0.70866141732283472" right="0" top="0.74803149606299213" bottom="0.74803149606299213" header="0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C4.1.2.5</vt:lpstr>
      <vt:lpstr>C4.1.2.5!Área_de_impresión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2011-12-26T20:43:30Z</dcterms:created>
  <dcterms:modified xsi:type="dcterms:W3CDTF">2011-12-26T20:43:41Z</dcterms:modified>
</cp:coreProperties>
</file>