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8" sheetId="1" r:id="rId1"/>
  </sheets>
  <externalReferences>
    <externalReference r:id="rId2"/>
  </externalReferences>
  <definedNames>
    <definedName name="_xlnm.Print_Area" localSheetId="0">C4.1.2.8!$A$1:$K$44</definedName>
  </definedNames>
  <calcPr calcId="124519"/>
</workbook>
</file>

<file path=xl/calcChain.xml><?xml version="1.0" encoding="utf-8"?>
<calcChain xmlns="http://schemas.openxmlformats.org/spreadsheetml/2006/main">
  <c r="I21" i="1"/>
  <c r="H21"/>
  <c r="G21"/>
  <c r="F21"/>
  <c r="E21"/>
  <c r="A21"/>
  <c r="D20"/>
  <c r="A20"/>
  <c r="K20" s="1"/>
  <c r="A19"/>
  <c r="A18"/>
  <c r="J18" s="1"/>
  <c r="D18" s="1"/>
  <c r="K18" s="1"/>
  <c r="A17"/>
  <c r="A16"/>
  <c r="A15"/>
  <c r="A14"/>
  <c r="A13"/>
  <c r="A12"/>
  <c r="A11"/>
  <c r="A10"/>
  <c r="A9"/>
  <c r="J9" l="1"/>
  <c r="J10"/>
  <c r="D10" s="1"/>
  <c r="K10" s="1"/>
  <c r="J11"/>
  <c r="D11" s="1"/>
  <c r="K11" s="1"/>
  <c r="J12"/>
  <c r="D12" s="1"/>
  <c r="K12" s="1"/>
  <c r="J13"/>
  <c r="D13" s="1"/>
  <c r="K13" s="1"/>
  <c r="J14"/>
  <c r="D14" s="1"/>
  <c r="K14" s="1"/>
  <c r="J15"/>
  <c r="D15" s="1"/>
  <c r="K15" s="1"/>
  <c r="J16"/>
  <c r="D16" s="1"/>
  <c r="K16" s="1"/>
  <c r="J17"/>
  <c r="D17" s="1"/>
  <c r="K17" s="1"/>
  <c r="J19"/>
  <c r="D19" s="1"/>
  <c r="K19" s="1"/>
  <c r="D9" l="1"/>
  <c r="K9" s="1"/>
  <c r="J21"/>
  <c r="D21" s="1"/>
</calcChain>
</file>

<file path=xl/sharedStrings.xml><?xml version="1.0" encoding="utf-8"?>
<sst xmlns="http://schemas.openxmlformats.org/spreadsheetml/2006/main" count="44" uniqueCount="43">
  <si>
    <t>Cuadro Nº 4.1.2.8</t>
  </si>
  <si>
    <t>NIÑOS, NIÑAS Y ADOLESCENTES (0 A 17 AÑOS) AFECTADOS POR VIOLENCIA FAMILIAR Y SEXUAL ATENDIDOS POR EL PNCVFS, SEGUN ESTADO DEL AGRESOR EN LA ULTIMA AGRESIÓN Y MES</t>
  </si>
  <si>
    <t>Periodo : Enero - Noviembre  2011</t>
  </si>
  <si>
    <t>Mes</t>
  </si>
  <si>
    <t>Total</t>
  </si>
  <si>
    <t>Estado del Agresor en la Ultima Agresión</t>
  </si>
  <si>
    <t>Sobrio</t>
  </si>
  <si>
    <t>Efectos de Alcohol</t>
  </si>
  <si>
    <t>Efectos de drogas</t>
  </si>
  <si>
    <t>Ambos</t>
  </si>
  <si>
    <t>Otro</t>
  </si>
  <si>
    <t>No Espefificado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</si>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</sst>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4.1.2.8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NIÑOS, NIÑAS Y ADOLESCENTES (0 A 17 AÑOS)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AFECTADOS POR VIOLENCIA FAMILIAR Y SEXUAL ATENDIDOS POR EL PNCVFS, SEGÚN ESTADO DEL AGRESOR EN LA ULTIMA AGRESIÓN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 -  Nov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  <c:layout>
        <c:manualLayout>
          <c:xMode val="edge"/>
          <c:yMode val="edge"/>
          <c:x val="0.16322297062264807"/>
          <c:y val="7.2268835248053024E-3"/>
        </c:manualLayout>
      </c:layout>
    </c:title>
    <c:view3D>
      <c:rotX val="60"/>
      <c:perspective val="20"/>
    </c:view3D>
    <c:plotArea>
      <c:layout>
        <c:manualLayout>
          <c:layoutTarget val="inner"/>
          <c:xMode val="edge"/>
          <c:yMode val="edge"/>
          <c:x val="0.15430159417228734"/>
          <c:y val="0.42765844953512278"/>
          <c:w val="0.70112103213128751"/>
          <c:h val="0.4951181098832254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0.16981793679142229"/>
                  <c:y val="-0.1458390264215060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7647136455904633"/>
                  <c:y val="0.1172046979299957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6.0176507230494669E-2"/>
                  <c:y val="-3.568527604456928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4.7106270890893337E-2"/>
                  <c:y val="-3.800300755924548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21127424264702532"/>
                  <c:y val="2.497215746297275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C4.1.2.8!$E$8:$J$8</c:f>
              <c:strCache>
                <c:ptCount val="6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  <c:pt idx="4">
                  <c:v>Otro</c:v>
                </c:pt>
                <c:pt idx="5">
                  <c:v>No Espefificado</c:v>
                </c:pt>
              </c:strCache>
            </c:strRef>
          </c:cat>
          <c:val>
            <c:numRef>
              <c:f>C4.1.2.8!$E$21:$J$21</c:f>
              <c:numCache>
                <c:formatCode>#,##0</c:formatCode>
                <c:ptCount val="6"/>
                <c:pt idx="0">
                  <c:v>8643.3719603527716</c:v>
                </c:pt>
                <c:pt idx="1">
                  <c:v>1551.5815709579588</c:v>
                </c:pt>
                <c:pt idx="2">
                  <c:v>71.039308292191436</c:v>
                </c:pt>
                <c:pt idx="3">
                  <c:v>87.177717314813378</c:v>
                </c:pt>
                <c:pt idx="4">
                  <c:v>46.696705253615328</c:v>
                </c:pt>
                <c:pt idx="5">
                  <c:v>33.688291068678382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25</xdr:row>
      <xdr:rowOff>57150</xdr:rowOff>
    </xdr:from>
    <xdr:to>
      <xdr:col>9</xdr:col>
      <xdr:colOff>666750</xdr:colOff>
      <xdr:row>41</xdr:row>
      <xdr:rowOff>114300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25</xdr:row>
      <xdr:rowOff>0</xdr:rowOff>
    </xdr:from>
    <xdr:ext cx="2536174" cy="3997972"/>
    <xdr:sp macro="" textlink="">
      <xdr:nvSpPr>
        <xdr:cNvPr id="3" name="2 CuadroTexto"/>
        <xdr:cNvSpPr txBox="1"/>
      </xdr:nvSpPr>
      <xdr:spPr>
        <a:xfrm>
          <a:off x="0" y="6181725"/>
          <a:ext cx="2536174" cy="3997972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10,434 </a:t>
          </a:r>
          <a:r>
            <a:rPr lang="es-ES_tradnl" sz="1200" i="1" baseline="0">
              <a:latin typeface="+mn-lt"/>
              <a:cs typeface="Times New Roman" pitchFamily="18" charset="0"/>
            </a:rPr>
            <a:t>casos de niños, niñas y adolescentes afectados por violencia familiar y sexual; de los cuales  el </a:t>
          </a:r>
          <a:r>
            <a:rPr lang="es-ES_tradnl" sz="1200" b="1" i="1" baseline="0">
              <a:latin typeface="+mn-lt"/>
              <a:cs typeface="Times New Roman" pitchFamily="18" charset="0"/>
            </a:rPr>
            <a:t>83%</a:t>
          </a:r>
          <a:r>
            <a:rPr lang="es-ES_tradnl" sz="1200" i="1" baseline="0">
              <a:latin typeface="+mn-lt"/>
              <a:cs typeface="Times New Roman" pitchFamily="18" charset="0"/>
            </a:rPr>
            <a:t> de los agresores se encontraba en estado </a:t>
          </a:r>
          <a:r>
            <a:rPr lang="es-ES_tradnl" sz="1200" b="1" i="1" baseline="0">
              <a:latin typeface="+mn-lt"/>
              <a:cs typeface="Times New Roman" pitchFamily="18" charset="0"/>
            </a:rPr>
            <a:t>sobrio</a:t>
          </a:r>
          <a:r>
            <a:rPr lang="es-ES_tradnl" sz="1200" b="0" i="1" baseline="0">
              <a:latin typeface="+mn-lt"/>
              <a:cs typeface="Times New Roman" pitchFamily="18" charset="0"/>
            </a:rPr>
            <a:t>, cuando ocurrio la agresión seguido de un </a:t>
          </a:r>
          <a:r>
            <a:rPr lang="es-ES_tradnl" sz="1200" b="1" i="1" baseline="0">
              <a:latin typeface="+mn-lt"/>
              <a:cs typeface="Times New Roman" pitchFamily="18" charset="0"/>
            </a:rPr>
            <a:t>15% </a:t>
          </a:r>
          <a:r>
            <a:rPr lang="es-ES_tradnl" sz="1200" b="0" i="1" baseline="0">
              <a:latin typeface="+mn-lt"/>
              <a:cs typeface="Times New Roman" pitchFamily="18" charset="0"/>
            </a:rPr>
            <a:t>de agresores que se encontraba en </a:t>
          </a:r>
          <a:r>
            <a:rPr lang="es-ES_tradnl" sz="1200" b="1" i="1" baseline="0">
              <a:latin typeface="+mn-lt"/>
              <a:cs typeface="Times New Roman" pitchFamily="18" charset="0"/>
            </a:rPr>
            <a:t>bajo los efectos de alcohol.</a:t>
          </a:r>
          <a:endParaRPr lang="es-ES_tradnl" sz="120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2%20N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2.1"/>
      <sheetName val="C4.1.2.2"/>
      <sheetName val="C4.1.2.3"/>
      <sheetName val="C4.1.2.4"/>
      <sheetName val="C4.1.2.5"/>
      <sheetName val="C4.1.2.6"/>
      <sheetName val="C4.1.2.7"/>
      <sheetName val="C4.1.2.8"/>
      <sheetName val="C4.1.2.9"/>
      <sheetName val="C4.1.2.10"/>
    </sheetNames>
    <sheetDataSet>
      <sheetData sheetId="0"/>
      <sheetData sheetId="1"/>
      <sheetData sheetId="2">
        <row r="9">
          <cell r="C9">
            <v>967</v>
          </cell>
        </row>
        <row r="10">
          <cell r="C10">
            <v>985.61834561834371</v>
          </cell>
        </row>
        <row r="11">
          <cell r="C11">
            <v>1047.0754857997038</v>
          </cell>
        </row>
        <row r="12">
          <cell r="C12">
            <v>857.29613733905489</v>
          </cell>
        </row>
        <row r="13">
          <cell r="C13">
            <v>821.35610640870539</v>
          </cell>
        </row>
        <row r="14">
          <cell r="C14">
            <v>868.11065702609721</v>
          </cell>
        </row>
        <row r="15">
          <cell r="C15">
            <v>764.36227856894595</v>
          </cell>
        </row>
        <row r="16">
          <cell r="C16">
            <v>997.17184801380699</v>
          </cell>
        </row>
        <row r="17">
          <cell r="C17">
            <v>1028.4935102394079</v>
          </cell>
        </row>
        <row r="18">
          <cell r="C18">
            <v>977.5094098883618</v>
          </cell>
        </row>
        <row r="19">
          <cell r="C19">
            <v>1119.5617743376024</v>
          </cell>
        </row>
        <row r="20">
          <cell r="C20">
            <v>0</v>
          </cell>
        </row>
        <row r="21">
          <cell r="C21">
            <v>10433.55555324003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view="pageBreakPreview" topLeftCell="C1" zoomScaleNormal="70" zoomScaleSheetLayoutView="100" workbookViewId="0"/>
  </sheetViews>
  <sheetFormatPr baseColWidth="10" defaultRowHeight="15"/>
  <cols>
    <col min="1" max="1" width="0.85546875" style="3" hidden="1" customWidth="1"/>
    <col min="2" max="2" width="0.5703125" style="3" hidden="1" customWidth="1"/>
    <col min="3" max="3" width="11.5703125" style="3" customWidth="1"/>
    <col min="4" max="10" width="11" style="3" customWidth="1"/>
    <col min="11" max="11" width="10.42578125" style="3" hidden="1" customWidth="1"/>
    <col min="12" max="16384" width="11.42578125" style="3"/>
  </cols>
  <sheetData>
    <row r="1" spans="1:11" s="1" customFormat="1" ht="18.75">
      <c r="C1" s="2" t="s">
        <v>0</v>
      </c>
      <c r="D1" s="2"/>
      <c r="E1" s="2"/>
      <c r="F1" s="2"/>
      <c r="G1" s="2"/>
    </row>
    <row r="2" spans="1:11" ht="6" customHeight="1">
      <c r="C2" s="4"/>
      <c r="D2" s="5"/>
      <c r="E2" s="5"/>
      <c r="F2" s="5"/>
      <c r="G2" s="5"/>
    </row>
    <row r="3" spans="1:11" s="6" customFormat="1" ht="48.75" customHeight="1">
      <c r="C3" s="7" t="s">
        <v>1</v>
      </c>
      <c r="D3" s="8"/>
      <c r="E3" s="8"/>
      <c r="F3" s="8"/>
      <c r="G3" s="8"/>
      <c r="H3" s="8"/>
      <c r="I3" s="8"/>
      <c r="J3" s="8"/>
    </row>
    <row r="4" spans="1:11" s="6" customFormat="1" ht="6" customHeight="1">
      <c r="C4" s="9"/>
      <c r="D4" s="9"/>
      <c r="E4" s="9"/>
      <c r="F4" s="9"/>
      <c r="G4" s="9"/>
      <c r="H4" s="9"/>
      <c r="I4" s="9"/>
      <c r="J4" s="9"/>
    </row>
    <row r="5" spans="1:11">
      <c r="C5" s="5" t="s">
        <v>2</v>
      </c>
      <c r="D5" s="5"/>
      <c r="E5" s="5"/>
      <c r="F5" s="5"/>
      <c r="G5" s="5"/>
    </row>
    <row r="6" spans="1:11" ht="6" customHeight="1" thickBot="1"/>
    <row r="7" spans="1:11" ht="24.75" customHeight="1" thickBot="1">
      <c r="C7" s="10" t="s">
        <v>3</v>
      </c>
      <c r="D7" s="10" t="s">
        <v>4</v>
      </c>
      <c r="E7" s="11" t="s">
        <v>5</v>
      </c>
      <c r="F7" s="11"/>
      <c r="G7" s="11"/>
      <c r="H7" s="11"/>
      <c r="I7" s="11"/>
      <c r="J7" s="11"/>
    </row>
    <row r="8" spans="1:11" ht="40.5" customHeight="1" thickBot="1">
      <c r="C8" s="10"/>
      <c r="D8" s="10"/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</row>
    <row r="9" spans="1:11" s="20" customFormat="1" ht="19.5" customHeight="1">
      <c r="A9" s="13">
        <f>[1]C4.1.2.3!$C$9</f>
        <v>967</v>
      </c>
      <c r="B9" s="14" t="s">
        <v>12</v>
      </c>
      <c r="C9" s="15" t="s">
        <v>13</v>
      </c>
      <c r="D9" s="16">
        <f>SUM(E9:J9)</f>
        <v>967</v>
      </c>
      <c r="E9" s="17">
        <v>779</v>
      </c>
      <c r="F9" s="17">
        <v>165</v>
      </c>
      <c r="G9" s="17">
        <v>14</v>
      </c>
      <c r="H9" s="17">
        <v>5</v>
      </c>
      <c r="I9" s="17">
        <v>3</v>
      </c>
      <c r="J9" s="18">
        <f t="shared" ref="J9:J19" si="0">+A9-(E9+F9+G9+H9+I9)</f>
        <v>1</v>
      </c>
      <c r="K9" s="19">
        <f>A9-D9</f>
        <v>0</v>
      </c>
    </row>
    <row r="10" spans="1:11" s="20" customFormat="1" ht="19.5" customHeight="1">
      <c r="A10" s="13">
        <f>[1]C4.1.2.3!$C$10</f>
        <v>985.61834561834371</v>
      </c>
      <c r="B10" s="14" t="s">
        <v>14</v>
      </c>
      <c r="C10" s="21" t="s">
        <v>15</v>
      </c>
      <c r="D10" s="16">
        <f>SUM(E10:J10)</f>
        <v>985.61834561834371</v>
      </c>
      <c r="E10" s="17">
        <v>814.64373464372409</v>
      </c>
      <c r="F10" s="17">
        <v>138.7911547911547</v>
      </c>
      <c r="G10" s="17">
        <v>9.0515970515970547</v>
      </c>
      <c r="H10" s="17">
        <v>14.080262080262086</v>
      </c>
      <c r="I10" s="17">
        <v>8.0458640458640485</v>
      </c>
      <c r="J10" s="18">
        <f t="shared" si="0"/>
        <v>1.0057330057418312</v>
      </c>
      <c r="K10" s="19">
        <f t="shared" ref="K10:K20" si="1">A10-D10</f>
        <v>0</v>
      </c>
    </row>
    <row r="11" spans="1:11" s="20" customFormat="1" ht="19.5" customHeight="1">
      <c r="A11" s="13">
        <f>[1]C4.1.2.3!$C$11</f>
        <v>1047.0754857997038</v>
      </c>
      <c r="B11" s="14" t="s">
        <v>16</v>
      </c>
      <c r="C11" s="21" t="s">
        <v>17</v>
      </c>
      <c r="D11" s="16">
        <f t="shared" ref="D11:D20" si="2">SUM(E11:J11)</f>
        <v>1047.0754857997038</v>
      </c>
      <c r="E11" s="17">
        <v>848.16143497757287</v>
      </c>
      <c r="F11" s="17">
        <v>177.71001494768268</v>
      </c>
      <c r="G11" s="17">
        <v>6.0582959641255609</v>
      </c>
      <c r="H11" s="17">
        <v>3.0291479820627805</v>
      </c>
      <c r="I11" s="17">
        <v>9.0874439461883405</v>
      </c>
      <c r="J11" s="18">
        <f t="shared" si="0"/>
        <v>3.0291479820714358</v>
      </c>
      <c r="K11" s="19">
        <f t="shared" si="1"/>
        <v>0</v>
      </c>
    </row>
    <row r="12" spans="1:11" s="20" customFormat="1" ht="19.5" customHeight="1">
      <c r="A12" s="13">
        <f>[1]C4.1.2.3!$C$12</f>
        <v>857.29613733905489</v>
      </c>
      <c r="B12" s="14" t="s">
        <v>18</v>
      </c>
      <c r="C12" s="21" t="s">
        <v>19</v>
      </c>
      <c r="D12" s="16">
        <f t="shared" si="2"/>
        <v>857.29613733905489</v>
      </c>
      <c r="E12" s="17">
        <v>744.33476394850504</v>
      </c>
      <c r="F12" s="17">
        <v>95.815450643776742</v>
      </c>
      <c r="G12" s="17">
        <v>11.094420600858371</v>
      </c>
      <c r="H12" s="17">
        <v>5.0429184549356219</v>
      </c>
      <c r="I12" s="17">
        <v>1.0085836909871244</v>
      </c>
      <c r="J12" s="18">
        <f t="shared" si="0"/>
        <v>-8.0717654782347381E-12</v>
      </c>
      <c r="K12" s="19">
        <f t="shared" si="1"/>
        <v>0</v>
      </c>
    </row>
    <row r="13" spans="1:11" s="20" customFormat="1" ht="19.5" customHeight="1">
      <c r="A13" s="13">
        <f>[1]C4.1.2.3!$C$13</f>
        <v>821.35610640870539</v>
      </c>
      <c r="B13" s="14" t="s">
        <v>20</v>
      </c>
      <c r="C13" s="21" t="s">
        <v>21</v>
      </c>
      <c r="D13" s="16">
        <f t="shared" si="2"/>
        <v>821.35610640870539</v>
      </c>
      <c r="E13" s="17">
        <v>670.82466747279261</v>
      </c>
      <c r="F13" s="17">
        <v>141.43893591293821</v>
      </c>
      <c r="G13" s="17">
        <v>1.0102781136638452</v>
      </c>
      <c r="H13" s="17">
        <v>7.071946795646916</v>
      </c>
      <c r="I13" s="17">
        <v>0</v>
      </c>
      <c r="J13" s="18">
        <f t="shared" si="0"/>
        <v>1.0102781136638441</v>
      </c>
      <c r="K13" s="19">
        <f t="shared" si="1"/>
        <v>0</v>
      </c>
    </row>
    <row r="14" spans="1:11" s="20" customFormat="1" ht="19.5" customHeight="1">
      <c r="A14" s="13">
        <f>[1]C4.1.2.3!$C$14</f>
        <v>868.11065702609721</v>
      </c>
      <c r="B14" s="14" t="s">
        <v>22</v>
      </c>
      <c r="C14" s="21" t="s">
        <v>23</v>
      </c>
      <c r="D14" s="16">
        <f t="shared" si="2"/>
        <v>868.11065702609721</v>
      </c>
      <c r="E14" s="17">
        <v>729.81861049984218</v>
      </c>
      <c r="F14" s="17">
        <v>114.06570260924219</v>
      </c>
      <c r="G14" s="17">
        <v>2.0188619930839358</v>
      </c>
      <c r="H14" s="17">
        <v>8.0754479723357431</v>
      </c>
      <c r="I14" s="17">
        <v>13.122602955045579</v>
      </c>
      <c r="J14" s="18">
        <f t="shared" si="0"/>
        <v>1.0094309965475077</v>
      </c>
      <c r="K14" s="19">
        <f t="shared" si="1"/>
        <v>0</v>
      </c>
    </row>
    <row r="15" spans="1:11" s="20" customFormat="1" ht="19.5" customHeight="1">
      <c r="A15" s="13">
        <f>[1]C4.1.2.3!$C$15</f>
        <v>764.36227856894595</v>
      </c>
      <c r="B15" s="14" t="s">
        <v>24</v>
      </c>
      <c r="C15" s="21" t="s">
        <v>25</v>
      </c>
      <c r="D15" s="16">
        <f t="shared" si="2"/>
        <v>764.36227856894595</v>
      </c>
      <c r="E15" s="17">
        <v>621.99096908648278</v>
      </c>
      <c r="F15" s="17">
        <v>119.14762070163235</v>
      </c>
      <c r="G15" s="17">
        <v>3.0291767974991313</v>
      </c>
      <c r="H15" s="17">
        <v>8.0778047933310173</v>
      </c>
      <c r="I15" s="17">
        <v>0</v>
      </c>
      <c r="J15" s="18">
        <f t="shared" si="0"/>
        <v>12.116707190000739</v>
      </c>
      <c r="K15" s="19">
        <f t="shared" si="1"/>
        <v>0</v>
      </c>
    </row>
    <row r="16" spans="1:11" s="20" customFormat="1" ht="19.5" customHeight="1">
      <c r="A16" s="13">
        <f>[1]C4.1.2.3!$C$16</f>
        <v>997.17184801380699</v>
      </c>
      <c r="B16" s="14" t="s">
        <v>26</v>
      </c>
      <c r="C16" s="21" t="s">
        <v>27</v>
      </c>
      <c r="D16" s="16">
        <f t="shared" si="2"/>
        <v>997.17184801380699</v>
      </c>
      <c r="E16" s="17">
        <v>819.21502590672037</v>
      </c>
      <c r="F16" s="17">
        <v>145.22913068508925</v>
      </c>
      <c r="G16" s="17">
        <v>14.318364997121476</v>
      </c>
      <c r="H16" s="17">
        <v>11.250143926309731</v>
      </c>
      <c r="I16" s="17">
        <v>4.0909614277489927</v>
      </c>
      <c r="J16" s="18">
        <f t="shared" si="0"/>
        <v>3.0682210708172306</v>
      </c>
      <c r="K16" s="19">
        <f t="shared" si="1"/>
        <v>0</v>
      </c>
    </row>
    <row r="17" spans="1:11" s="20" customFormat="1" ht="19.5" customHeight="1">
      <c r="A17" s="13">
        <f>[1]C4.1.2.3!$C$17</f>
        <v>1028.4935102394079</v>
      </c>
      <c r="B17" s="14" t="s">
        <v>28</v>
      </c>
      <c r="C17" s="21" t="s">
        <v>29</v>
      </c>
      <c r="D17" s="16">
        <f t="shared" si="2"/>
        <v>1028.4935102394079</v>
      </c>
      <c r="E17" s="17">
        <v>867.12114219787441</v>
      </c>
      <c r="F17" s="17">
        <v>150.13758292471886</v>
      </c>
      <c r="G17" s="17">
        <v>2.0426882030573985</v>
      </c>
      <c r="H17" s="17">
        <v>6.1280646091721955</v>
      </c>
      <c r="I17" s="17">
        <v>2.0426882030573985</v>
      </c>
      <c r="J17" s="18">
        <f t="shared" si="0"/>
        <v>1.0213441015275748</v>
      </c>
      <c r="K17" s="19">
        <f t="shared" si="1"/>
        <v>0</v>
      </c>
    </row>
    <row r="18" spans="1:11" s="20" customFormat="1" ht="19.5" customHeight="1">
      <c r="A18" s="13">
        <f>[1]C4.1.2.3!$C$18</f>
        <v>977.5094098883618</v>
      </c>
      <c r="B18" s="14" t="s">
        <v>30</v>
      </c>
      <c r="C18" s="21" t="s">
        <v>31</v>
      </c>
      <c r="D18" s="16">
        <f t="shared" si="2"/>
        <v>977.5094098883618</v>
      </c>
      <c r="E18" s="17">
        <v>818.54800637959011</v>
      </c>
      <c r="F18" s="17">
        <v>139.34928229665115</v>
      </c>
      <c r="G18" s="17">
        <v>5.1610845295055814</v>
      </c>
      <c r="H18" s="17">
        <v>2.0644338118022327</v>
      </c>
      <c r="I18" s="17">
        <v>4.1288676236044655</v>
      </c>
      <c r="J18" s="18">
        <f t="shared" si="0"/>
        <v>8.2577352472081884</v>
      </c>
      <c r="K18" s="19">
        <f t="shared" si="1"/>
        <v>0</v>
      </c>
    </row>
    <row r="19" spans="1:11" s="20" customFormat="1" ht="19.5" customHeight="1">
      <c r="A19" s="13">
        <f>[1]C4.1.2.3!$C$19</f>
        <v>1119.5617743376024</v>
      </c>
      <c r="B19" s="14" t="s">
        <v>32</v>
      </c>
      <c r="C19" s="21" t="s">
        <v>33</v>
      </c>
      <c r="D19" s="16">
        <f t="shared" si="2"/>
        <v>1119.5617743376024</v>
      </c>
      <c r="E19" s="17">
        <v>929.71360523966803</v>
      </c>
      <c r="F19" s="17">
        <v>164.89669544507274</v>
      </c>
      <c r="G19" s="17">
        <v>3.2545400416790713</v>
      </c>
      <c r="H19" s="17">
        <v>17.357546888955049</v>
      </c>
      <c r="I19" s="17">
        <v>2.1696933611193807</v>
      </c>
      <c r="J19" s="18">
        <f t="shared" si="0"/>
        <v>2.1696933611081022</v>
      </c>
      <c r="K19" s="19">
        <f t="shared" si="1"/>
        <v>0</v>
      </c>
    </row>
    <row r="20" spans="1:11" s="20" customFormat="1" ht="19.5" customHeight="1">
      <c r="A20" s="13">
        <f>[1]C4.1.2.3!$C$20</f>
        <v>0</v>
      </c>
      <c r="B20" s="14" t="s">
        <v>34</v>
      </c>
      <c r="C20" s="21" t="s">
        <v>35</v>
      </c>
      <c r="D20" s="16">
        <f t="shared" si="2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22">
        <v>0</v>
      </c>
      <c r="K20" s="19">
        <f t="shared" si="1"/>
        <v>0</v>
      </c>
    </row>
    <row r="21" spans="1:11" ht="27" customHeight="1" thickBot="1">
      <c r="A21" s="13">
        <f>[1]C4.1.2.3!$C$21</f>
        <v>10433.55555324003</v>
      </c>
      <c r="C21" s="23" t="s">
        <v>36</v>
      </c>
      <c r="D21" s="24">
        <f>SUM(E21:J21)</f>
        <v>10433.555553240027</v>
      </c>
      <c r="E21" s="25">
        <f t="shared" ref="E21:J21" si="3">SUM(E9:E20)</f>
        <v>8643.3719603527716</v>
      </c>
      <c r="F21" s="25">
        <f t="shared" si="3"/>
        <v>1551.5815709579588</v>
      </c>
      <c r="G21" s="25">
        <f t="shared" si="3"/>
        <v>71.039308292191436</v>
      </c>
      <c r="H21" s="25">
        <f t="shared" si="3"/>
        <v>87.177717314813378</v>
      </c>
      <c r="I21" s="25">
        <f t="shared" si="3"/>
        <v>46.696705253615328</v>
      </c>
      <c r="J21" s="25">
        <f t="shared" si="3"/>
        <v>33.688291068678382</v>
      </c>
    </row>
    <row r="22" spans="1:11">
      <c r="C22" s="26" t="s">
        <v>37</v>
      </c>
      <c r="D22" s="27"/>
      <c r="E22" s="27"/>
      <c r="F22" s="27"/>
      <c r="G22" s="27"/>
    </row>
    <row r="23" spans="1:11">
      <c r="C23" s="26" t="s">
        <v>38</v>
      </c>
      <c r="D23" s="27"/>
    </row>
    <row r="24" spans="1:11">
      <c r="C24" s="26" t="s">
        <v>39</v>
      </c>
      <c r="D24" s="27"/>
      <c r="E24" s="27"/>
      <c r="F24" s="27"/>
      <c r="G24" s="27"/>
    </row>
    <row r="27" spans="1:11">
      <c r="C27" s="28"/>
      <c r="D27" s="28"/>
    </row>
    <row r="28" spans="1:11">
      <c r="C28" s="28" t="s">
        <v>40</v>
      </c>
      <c r="D28" s="28"/>
    </row>
    <row r="29" spans="1:11" ht="30">
      <c r="C29" s="28" t="s">
        <v>41</v>
      </c>
      <c r="D29" s="28"/>
    </row>
    <row r="30" spans="1:11" ht="30">
      <c r="C30" s="28" t="s">
        <v>42</v>
      </c>
      <c r="D30" s="28"/>
    </row>
    <row r="31" spans="1:11">
      <c r="C31" s="28"/>
      <c r="D31" s="28"/>
    </row>
    <row r="32" spans="1:11">
      <c r="C32" s="6"/>
      <c r="D32" s="6"/>
    </row>
    <row r="33" spans="3:11">
      <c r="C33" s="6"/>
      <c r="D33" s="6"/>
    </row>
    <row r="34" spans="3:11">
      <c r="C34" s="6"/>
      <c r="D34" s="6"/>
    </row>
    <row r="43" spans="3:11">
      <c r="F43" s="29" t="s">
        <v>38</v>
      </c>
      <c r="G43" s="29"/>
      <c r="H43" s="29"/>
      <c r="I43" s="29"/>
      <c r="J43" s="29"/>
      <c r="K43" s="29"/>
    </row>
    <row r="44" spans="3:11">
      <c r="F44" s="29"/>
      <c r="G44" s="29"/>
      <c r="H44" s="29"/>
      <c r="I44" s="29"/>
      <c r="J44" s="29"/>
      <c r="K44" s="29"/>
    </row>
  </sheetData>
  <mergeCells count="6">
    <mergeCell ref="C3:J3"/>
    <mergeCell ref="C4:J4"/>
    <mergeCell ref="C7:C8"/>
    <mergeCell ref="D7:D8"/>
    <mergeCell ref="E7:J7"/>
    <mergeCell ref="F43:K44"/>
  </mergeCells>
  <pageMargins left="0.70866141732283472" right="0" top="0.74803149606299213" bottom="0.7480314960629921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C4.1.2.8</vt:lpstr>
      <vt:lpstr>C4.1.2.8!Área_de_impresión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2011-12-26T20:44:27Z</dcterms:created>
  <dcterms:modified xsi:type="dcterms:W3CDTF">2011-12-26T20:44:45Z</dcterms:modified>
</cp:coreProperties>
</file>