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C4.1.3.5" sheetId="1" r:id="rId1"/>
  </sheets>
  <definedNames>
    <definedName name="_xlnm.Print_Area" localSheetId="0">C4.1.3.5!$A$1:$AA$27</definedName>
  </definedNames>
  <calcPr calcId="124519"/>
</workbook>
</file>

<file path=xl/calcChain.xml><?xml version="1.0" encoding="utf-8"?>
<calcChain xmlns="http://schemas.openxmlformats.org/spreadsheetml/2006/main">
  <c r="Z13" i="1"/>
  <c r="X13"/>
  <c r="T13"/>
  <c r="R13"/>
  <c r="N13"/>
  <c r="L13"/>
  <c r="K13"/>
  <c r="O13" s="1"/>
  <c r="W12"/>
  <c r="Q12"/>
  <c r="O12"/>
  <c r="M12"/>
  <c r="K12"/>
  <c r="H12"/>
  <c r="F12"/>
  <c r="W11"/>
  <c r="Q11"/>
  <c r="O11"/>
  <c r="M11"/>
  <c r="K11"/>
  <c r="H11"/>
  <c r="F11"/>
  <c r="W10"/>
  <c r="Q10"/>
  <c r="O10"/>
  <c r="M10"/>
  <c r="K10"/>
  <c r="H10"/>
  <c r="F10"/>
  <c r="W9"/>
  <c r="Q9"/>
  <c r="O9"/>
  <c r="M9"/>
  <c r="K9"/>
  <c r="H9"/>
  <c r="F9"/>
  <c r="F13" l="1"/>
  <c r="H13"/>
  <c r="M13"/>
  <c r="W13"/>
  <c r="E9"/>
  <c r="E10"/>
  <c r="E11"/>
  <c r="E12"/>
  <c r="Q13"/>
  <c r="U12" l="1"/>
  <c r="U11"/>
  <c r="U10"/>
  <c r="U9"/>
  <c r="S12"/>
  <c r="S11"/>
  <c r="S10"/>
  <c r="S9"/>
  <c r="E13"/>
  <c r="S13"/>
  <c r="U13"/>
  <c r="Y12"/>
  <c r="Y11"/>
  <c r="Y10"/>
  <c r="Y9"/>
  <c r="AA12"/>
  <c r="AA11"/>
  <c r="AA10"/>
  <c r="AA9"/>
  <c r="I13"/>
  <c r="Y13"/>
  <c r="AA13"/>
  <c r="I10" l="1"/>
  <c r="I12"/>
  <c r="G10"/>
  <c r="G12"/>
  <c r="G9"/>
  <c r="G11"/>
  <c r="I9"/>
  <c r="I11"/>
  <c r="G13"/>
</calcChain>
</file>

<file path=xl/sharedStrings.xml><?xml version="1.0" encoding="utf-8"?>
<sst xmlns="http://schemas.openxmlformats.org/spreadsheetml/2006/main" count="40" uniqueCount="24">
  <si>
    <t>Cuadro Nº 4.1.3.5</t>
  </si>
  <si>
    <t>ADULTOS (18 A 59 AÑOS) AFECTADOS POR VIOLENCIA FAMILIAR Y SEXUAL ATENDIDOS POR EL PNCVFS, SEGUN TIPO DE VIOLENCIA, SEXO Y GRUPO DE EDAD</t>
  </si>
  <si>
    <t>Periodo : Enero - Noviembre 2011</t>
  </si>
  <si>
    <t>Grupo de Edad</t>
  </si>
  <si>
    <t>Total</t>
  </si>
  <si>
    <t>Tipo de Violencia</t>
  </si>
  <si>
    <t>Psicológica</t>
  </si>
  <si>
    <t>Física</t>
  </si>
  <si>
    <t>Sexual</t>
  </si>
  <si>
    <t>Mujer</t>
  </si>
  <si>
    <t>%</t>
  </si>
  <si>
    <t>Varon</t>
  </si>
  <si>
    <t>Sub Total</t>
  </si>
  <si>
    <t>Adultos</t>
  </si>
  <si>
    <t>18 - 25</t>
  </si>
  <si>
    <t>26 - 35</t>
  </si>
  <si>
    <t>36 - 45</t>
  </si>
  <si>
    <t>46 - 59</t>
  </si>
  <si>
    <t>Total 1/.</t>
  </si>
  <si>
    <t>1/. Información preliminar</t>
  </si>
  <si>
    <t xml:space="preserve">Fuente: Sistema de Registro de Casos y Atenciones de Violencia Familiar y Sexual </t>
  </si>
  <si>
    <t>del Centro Emergencia Mujer</t>
  </si>
  <si>
    <t>Elaboración : Unidad Gerencial de Diversificación de Servicios - PNCVFS</t>
  </si>
  <si>
    <t>Fuente: Sistema de Registro de Casos y Atenciones de Violencia Familiar y Sexual del Centro Emergencia Mujer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</si>
</sst>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C298B"/>
        <bgColor indexed="64"/>
      </patternFill>
    </fill>
    <fill>
      <patternFill patternType="solid">
        <fgColor indexed="65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/>
  </cellStyleXfs>
  <cellXfs count="53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11" fillId="0" borderId="0" xfId="2" applyFont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3" fontId="0" fillId="0" borderId="7" xfId="0" applyNumberFormat="1" applyFont="1" applyBorder="1" applyAlignment="1">
      <alignment horizontal="center" vertical="center" wrapText="1"/>
    </xf>
    <xf numFmtId="3" fontId="0" fillId="0" borderId="8" xfId="0" applyNumberFormat="1" applyFont="1" applyBorder="1" applyAlignment="1">
      <alignment horizontal="center" vertical="center" wrapText="1"/>
    </xf>
    <xf numFmtId="9" fontId="1" fillId="0" borderId="8" xfId="1" applyFont="1" applyBorder="1" applyAlignment="1">
      <alignment horizontal="center" vertical="center" wrapText="1"/>
    </xf>
    <xf numFmtId="1" fontId="0" fillId="0" borderId="8" xfId="0" applyNumberFormat="1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3" fontId="12" fillId="3" borderId="8" xfId="0" applyNumberFormat="1" applyFont="1" applyFill="1" applyBorder="1" applyAlignment="1">
      <alignment horizontal="center" vertical="center"/>
    </xf>
    <xf numFmtId="3" fontId="7" fillId="3" borderId="8" xfId="0" applyNumberFormat="1" applyFont="1" applyFill="1" applyBorder="1" applyAlignment="1">
      <alignment horizontal="center" vertical="center"/>
    </xf>
    <xf numFmtId="1" fontId="7" fillId="3" borderId="8" xfId="0" applyNumberFormat="1" applyFont="1" applyFill="1" applyBorder="1" applyAlignment="1">
      <alignment horizontal="center" vertical="center"/>
    </xf>
    <xf numFmtId="9" fontId="7" fillId="3" borderId="8" xfId="1" applyFont="1" applyFill="1" applyBorder="1" applyAlignment="1">
      <alignment horizontal="center" vertical="center"/>
    </xf>
    <xf numFmtId="1" fontId="7" fillId="3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49" fontId="0" fillId="0" borderId="9" xfId="0" applyNumberFormat="1" applyBorder="1" applyAlignment="1">
      <alignment horizontal="center" vertical="center" wrapText="1"/>
    </xf>
    <xf numFmtId="3" fontId="0" fillId="0" borderId="10" xfId="0" applyNumberFormat="1" applyFont="1" applyBorder="1" applyAlignment="1">
      <alignment horizontal="center" vertical="center" wrapText="1"/>
    </xf>
    <xf numFmtId="3" fontId="0" fillId="0" borderId="0" xfId="0" applyNumberFormat="1" applyFont="1" applyBorder="1" applyAlignment="1">
      <alignment horizontal="center" vertical="center" wrapText="1"/>
    </xf>
    <xf numFmtId="9" fontId="1" fillId="0" borderId="0" xfId="1" applyFont="1" applyBorder="1" applyAlignment="1">
      <alignment horizontal="center" vertical="center" wrapText="1"/>
    </xf>
    <xf numFmtId="3" fontId="12" fillId="3" borderId="0" xfId="0" applyNumberFormat="1" applyFont="1" applyFill="1" applyBorder="1" applyAlignment="1">
      <alignment horizontal="center" vertical="center"/>
    </xf>
    <xf numFmtId="3" fontId="7" fillId="3" borderId="0" xfId="0" applyNumberFormat="1" applyFont="1" applyFill="1" applyBorder="1" applyAlignment="1">
      <alignment horizontal="center" vertical="center"/>
    </xf>
    <xf numFmtId="9" fontId="7" fillId="3" borderId="0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9" fontId="3" fillId="0" borderId="3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3" fontId="12" fillId="3" borderId="3" xfId="0" applyNumberFormat="1" applyFont="1" applyFill="1" applyBorder="1" applyAlignment="1">
      <alignment horizontal="center" vertical="center"/>
    </xf>
    <xf numFmtId="9" fontId="12" fillId="3" borderId="3" xfId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4" fillId="0" borderId="0" xfId="0" applyFont="1" applyAlignment="1">
      <alignment vertical="center"/>
    </xf>
  </cellXfs>
  <cellStyles count="3">
    <cellStyle name="Normal" xfId="0" builtinId="0"/>
    <cellStyle name="Normal_C8" xfId="2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1" i="0" strike="noStrike">
                <a:solidFill>
                  <a:srgbClr val="000000"/>
                </a:solidFill>
                <a:latin typeface="Arial Narrow"/>
              </a:rPr>
              <a:t>Gráfico N° 4.1.3.5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1" i="0" strike="noStrike">
                <a:solidFill>
                  <a:srgbClr val="000000"/>
                </a:solidFill>
                <a:latin typeface="Arial Narrow"/>
              </a:rPr>
              <a:t>ADULTOS (18 A 59 AÑOS) AFECTADOS POR VIOLENCIA FAMILIAR Y SEXUAL ATENDIDOS POR EL PNCVFS, SEGÚN GRUPO DE EDAD Y SEXO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1" i="0" strike="noStrike">
                <a:solidFill>
                  <a:srgbClr val="000000"/>
                </a:solidFill>
                <a:latin typeface="Arial Narrow"/>
              </a:rPr>
              <a:t>Ene - Nov  2011</a:t>
            </a:r>
          </a:p>
        </c:rich>
      </c:tx>
      <c:layout/>
    </c:title>
    <c:view3D>
      <c:depthPercent val="100"/>
      <c:rAngAx val="1"/>
    </c:view3D>
    <c:plotArea>
      <c:layout>
        <c:manualLayout>
          <c:layoutTarget val="inner"/>
          <c:xMode val="edge"/>
          <c:yMode val="edge"/>
          <c:x val="2.4464910084119388E-2"/>
          <c:y val="0.2728968089515128"/>
          <c:w val="0.94617737003058144"/>
          <c:h val="0.30364020286937832"/>
        </c:manualLayout>
      </c:layout>
      <c:bar3DChart>
        <c:barDir val="col"/>
        <c:grouping val="clustered"/>
        <c:ser>
          <c:idx val="0"/>
          <c:order val="0"/>
          <c:tx>
            <c:strRef>
              <c:f>C4.1.3.5!$F$8</c:f>
              <c:strCache>
                <c:ptCount val="1"/>
                <c:pt idx="0">
                  <c:v>Mujer</c:v>
                </c:pt>
              </c:strCache>
            </c:strRef>
          </c:tx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Val val="1"/>
          </c:dLbls>
          <c:cat>
            <c:strRef>
              <c:f>C4.1.3.5!$D$9:$D$12</c:f>
              <c:strCache>
                <c:ptCount val="4"/>
                <c:pt idx="0">
                  <c:v>18 - 25</c:v>
                </c:pt>
                <c:pt idx="1">
                  <c:v>26 - 35</c:v>
                </c:pt>
                <c:pt idx="2">
                  <c:v>36 - 45</c:v>
                </c:pt>
                <c:pt idx="3">
                  <c:v>46 - 59</c:v>
                </c:pt>
              </c:strCache>
            </c:strRef>
          </c:cat>
          <c:val>
            <c:numRef>
              <c:f>C4.1.3.5!$F$9:$F$12</c:f>
              <c:numCache>
                <c:formatCode>#,##0</c:formatCode>
                <c:ptCount val="4"/>
                <c:pt idx="0">
                  <c:v>5678.9112278995972</c:v>
                </c:pt>
                <c:pt idx="1">
                  <c:v>9156.4256330347198</c:v>
                </c:pt>
                <c:pt idx="2">
                  <c:v>6968.7244145402556</c:v>
                </c:pt>
                <c:pt idx="3">
                  <c:v>3519.8230184162599</c:v>
                </c:pt>
              </c:numCache>
            </c:numRef>
          </c:val>
        </c:ser>
        <c:ser>
          <c:idx val="1"/>
          <c:order val="1"/>
          <c:tx>
            <c:strRef>
              <c:f>C4.1.3.5!$H$8</c:f>
              <c:strCache>
                <c:ptCount val="1"/>
                <c:pt idx="0">
                  <c:v>Varon</c:v>
                </c:pt>
              </c:strCache>
            </c:strRef>
          </c:tx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Val val="1"/>
          </c:dLbls>
          <c:cat>
            <c:strRef>
              <c:f>C4.1.3.5!$D$9:$D$12</c:f>
              <c:strCache>
                <c:ptCount val="4"/>
                <c:pt idx="0">
                  <c:v>18 - 25</c:v>
                </c:pt>
                <c:pt idx="1">
                  <c:v>26 - 35</c:v>
                </c:pt>
                <c:pt idx="2">
                  <c:v>36 - 45</c:v>
                </c:pt>
                <c:pt idx="3">
                  <c:v>46 - 59</c:v>
                </c:pt>
              </c:strCache>
            </c:strRef>
          </c:cat>
          <c:val>
            <c:numRef>
              <c:f>C4.1.3.5!$H$9:$H$12</c:f>
              <c:numCache>
                <c:formatCode>0</c:formatCode>
                <c:ptCount val="4"/>
                <c:pt idx="0">
                  <c:v>162.73252349357105</c:v>
                </c:pt>
                <c:pt idx="1">
                  <c:v>213.86147655480181</c:v>
                </c:pt>
                <c:pt idx="2">
                  <c:v>229.54666335449238</c:v>
                </c:pt>
                <c:pt idx="3">
                  <c:v>231.61404567929145</c:v>
                </c:pt>
              </c:numCache>
            </c:numRef>
          </c:val>
        </c:ser>
        <c:dLbls>
          <c:showVal val="1"/>
        </c:dLbls>
        <c:shape val="cylinder"/>
        <c:axId val="97592064"/>
        <c:axId val="97593600"/>
        <c:axId val="0"/>
      </c:bar3DChart>
      <c:catAx>
        <c:axId val="9759206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97593600"/>
        <c:crosses val="autoZero"/>
        <c:auto val="1"/>
        <c:lblAlgn val="ctr"/>
        <c:lblOffset val="100"/>
      </c:catAx>
      <c:valAx>
        <c:axId val="97593600"/>
        <c:scaling>
          <c:orientation val="minMax"/>
        </c:scaling>
        <c:delete val="1"/>
        <c:axPos val="l"/>
        <c:numFmt formatCode="#,##0" sourceLinked="1"/>
        <c:tickLblPos val="nextTo"/>
        <c:crossAx val="9759206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5464230072845182"/>
          <c:y val="0.89444736074657327"/>
          <c:w val="0.23811790905815916"/>
          <c:h val="6.0566179227596571E-2"/>
        </c:manualLayout>
      </c:layout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</c:chart>
  <c:spPr>
    <a:ln w="1587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17</xdr:row>
      <xdr:rowOff>28575</xdr:rowOff>
    </xdr:from>
    <xdr:ext cx="4362450" cy="1886881"/>
    <xdr:sp macro="" textlink="">
      <xdr:nvSpPr>
        <xdr:cNvPr id="2" name="1 CuadroTexto"/>
        <xdr:cNvSpPr txBox="1"/>
      </xdr:nvSpPr>
      <xdr:spPr>
        <a:xfrm>
          <a:off x="0" y="4124325"/>
          <a:ext cx="4362450" cy="1886881"/>
        </a:xfrm>
        <a:prstGeom prst="rect">
          <a:avLst/>
        </a:prstGeom>
        <a:noFill/>
        <a:ln w="9525" cap="flat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lIns="180000" tIns="180000" rIns="180000" bIns="180000" rtlCol="0" anchor="t">
          <a:spAutoFit/>
        </a:bodyPr>
        <a:lstStyle/>
        <a:p>
          <a:pPr algn="just">
            <a:lnSpc>
              <a:spcPct val="150000"/>
            </a:lnSpc>
          </a:pPr>
          <a:r>
            <a:rPr lang="es-ES_tradnl" sz="1100" i="1">
              <a:latin typeface="+mn-lt"/>
              <a:cs typeface="Times New Roman" pitchFamily="18" charset="0"/>
            </a:rPr>
            <a:t>En el periodo de enero a noviembre del 2011 a través de los Centros Emergencia Mujer a nivel nacional, se han</a:t>
          </a:r>
          <a:r>
            <a:rPr lang="es-ES_tradnl" sz="1100" i="1" baseline="0">
              <a:latin typeface="+mn-lt"/>
              <a:cs typeface="Times New Roman" pitchFamily="18" charset="0"/>
            </a:rPr>
            <a:t> atendido </a:t>
          </a:r>
          <a:r>
            <a:rPr lang="es-ES_tradnl" sz="1100" b="1" i="1" baseline="0">
              <a:latin typeface="+mn-lt"/>
              <a:cs typeface="Times New Roman" pitchFamily="18" charset="0"/>
            </a:rPr>
            <a:t>26,162 </a:t>
          </a:r>
          <a:r>
            <a:rPr lang="es-ES_tradnl" sz="1100" i="1" baseline="0">
              <a:latin typeface="+mn-lt"/>
              <a:cs typeface="Times New Roman" pitchFamily="18" charset="0"/>
            </a:rPr>
            <a:t>casos de adultos afectados por violencia familiar y sexual; de los cuales el mayor grupo lo conforman las personas de </a:t>
          </a:r>
          <a:r>
            <a:rPr lang="es-ES_tradnl" sz="1100" b="1" i="1" baseline="0">
              <a:latin typeface="+mn-lt"/>
              <a:cs typeface="Times New Roman" pitchFamily="18" charset="0"/>
            </a:rPr>
            <a:t>26 a 35 años con 9,370 casos, </a:t>
          </a:r>
          <a:r>
            <a:rPr lang="es-ES_tradnl" sz="1100" i="1" baseline="0">
              <a:latin typeface="+mn-lt"/>
              <a:cs typeface="Times New Roman" pitchFamily="18" charset="0"/>
            </a:rPr>
            <a:t> mientras que el grupo minoritario son las personas </a:t>
          </a:r>
          <a:r>
            <a:rPr lang="es-ES_tradnl" sz="1100" b="1" i="1" baseline="0">
              <a:latin typeface="+mn-lt"/>
              <a:cs typeface="Times New Roman" pitchFamily="18" charset="0"/>
            </a:rPr>
            <a:t>de 46 a 59 años con 3,751 casos.</a:t>
          </a:r>
          <a:endParaRPr lang="es-ES_tradnl" sz="1100" i="1">
            <a:latin typeface="+mn-lt"/>
            <a:cs typeface="Times New Roman" pitchFamily="18" charset="0"/>
          </a:endParaRPr>
        </a:p>
      </xdr:txBody>
    </xdr:sp>
    <xdr:clientData/>
  </xdr:oneCellAnchor>
  <xdr:twoCellAnchor>
    <xdr:from>
      <xdr:col>11</xdr:col>
      <xdr:colOff>390525</xdr:colOff>
      <xdr:row>13</xdr:row>
      <xdr:rowOff>57150</xdr:rowOff>
    </xdr:from>
    <xdr:to>
      <xdr:col>26</xdr:col>
      <xdr:colOff>342900</xdr:colOff>
      <xdr:row>25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0.18331</cdr:x>
      <cdr:y>0.69507</cdr:y>
    </cdr:from>
    <cdr:to>
      <cdr:x>0.74567</cdr:x>
      <cdr:y>0.7711</cdr:y>
    </cdr:to>
    <cdr:sp macro="" textlink="">
      <cdr:nvSpPr>
        <cdr:cNvPr id="11" name="1 Cerrar llave"/>
        <cdr:cNvSpPr/>
      </cdr:nvSpPr>
      <cdr:spPr>
        <a:xfrm xmlns:a="http://schemas.openxmlformats.org/drawingml/2006/main" rot="5400000">
          <a:off x="1996370" y="590556"/>
          <a:ext cx="192615" cy="2533650"/>
        </a:xfrm>
        <a:prstGeom xmlns:a="http://schemas.openxmlformats.org/drawingml/2006/main" prst="rightBrace">
          <a:avLst>
            <a:gd name="adj1" fmla="val 42846"/>
            <a:gd name="adj2" fmla="val 48362"/>
          </a:avLst>
        </a:prstGeom>
        <a:ln xmlns:a="http://schemas.openxmlformats.org/drawingml/2006/main" w="19050"/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PE">
            <a:ln w="57150">
              <a:solidFill>
                <a:schemeClr val="tx1"/>
              </a:solidFill>
            </a:ln>
          </a:endParaRPr>
        </a:p>
      </cdr:txBody>
    </cdr:sp>
  </cdr:relSizeAnchor>
  <cdr:relSizeAnchor xmlns:cdr="http://schemas.openxmlformats.org/drawingml/2006/chartDrawing">
    <cdr:from>
      <cdr:x>0.35974</cdr:x>
      <cdr:y>0.80534</cdr:y>
    </cdr:from>
    <cdr:to>
      <cdr:x>0.58726</cdr:x>
      <cdr:y>0.89181</cdr:y>
    </cdr:to>
    <cdr:sp macro="" textlink="">
      <cdr:nvSpPr>
        <cdr:cNvPr id="14" name="1 Rectángulo"/>
        <cdr:cNvSpPr/>
      </cdr:nvSpPr>
      <cdr:spPr>
        <a:xfrm xmlns:a="http://schemas.openxmlformats.org/drawingml/2006/main">
          <a:off x="1915440" y="1933064"/>
          <a:ext cx="1211424" cy="20755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s-PE" sz="900"/>
            <a:t>Adultos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7"/>
  <sheetViews>
    <sheetView showGridLines="0" tabSelected="1" view="pageBreakPreview" topLeftCell="C1" zoomScaleNormal="76" zoomScaleSheetLayoutView="100" workbookViewId="0"/>
  </sheetViews>
  <sheetFormatPr baseColWidth="10" defaultRowHeight="15"/>
  <cols>
    <col min="1" max="2" width="0.5703125" hidden="1" customWidth="1"/>
    <col min="3" max="3" width="13.5703125" style="3" customWidth="1"/>
    <col min="4" max="4" width="10.5703125" style="3" customWidth="1"/>
    <col min="5" max="6" width="6.85546875" style="3" customWidth="1"/>
    <col min="7" max="9" width="6" style="3" customWidth="1"/>
    <col min="10" max="10" width="0.85546875" style="3" customWidth="1"/>
    <col min="11" max="12" width="6.28515625" style="3" customWidth="1"/>
    <col min="13" max="15" width="6" style="3" customWidth="1"/>
    <col min="16" max="16" width="0.85546875" style="3" customWidth="1"/>
    <col min="17" max="17" width="6.5703125" style="3" customWidth="1"/>
    <col min="18" max="18" width="6.28515625" style="3" customWidth="1"/>
    <col min="19" max="21" width="6" style="3" customWidth="1"/>
    <col min="22" max="22" width="0.85546875" style="3" customWidth="1"/>
    <col min="23" max="27" width="6" style="3" customWidth="1"/>
    <col min="28" max="16384" width="11.42578125" style="3"/>
  </cols>
  <sheetData>
    <row r="1" spans="1:30" s="1" customFormat="1" ht="21">
      <c r="C1" s="2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30" ht="6" customHeight="1">
      <c r="D2" s="4"/>
      <c r="E2" s="4"/>
      <c r="F2" s="4"/>
      <c r="G2" s="4"/>
      <c r="H2" s="4"/>
      <c r="I2" s="4"/>
      <c r="J2" s="4"/>
      <c r="K2" s="5"/>
      <c r="L2" s="5"/>
      <c r="M2" s="5"/>
      <c r="N2" s="5"/>
      <c r="O2" s="5"/>
      <c r="P2" s="5"/>
      <c r="Q2" s="5"/>
    </row>
    <row r="3" spans="1:30" s="6" customFormat="1" ht="33.75" customHeight="1">
      <c r="C3" s="7" t="s">
        <v>1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30">
      <c r="C4" s="5" t="s">
        <v>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30" ht="6" customHeight="1" thickBot="1"/>
    <row r="6" spans="1:30" ht="21.95" customHeight="1">
      <c r="C6" s="9" t="s">
        <v>3</v>
      </c>
      <c r="D6" s="9"/>
      <c r="E6" s="9" t="s">
        <v>4</v>
      </c>
      <c r="F6" s="9"/>
      <c r="G6" s="9"/>
      <c r="H6" s="9"/>
      <c r="I6" s="9"/>
      <c r="J6" s="10"/>
      <c r="K6" s="9" t="s">
        <v>5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30" ht="21.95" customHeight="1">
      <c r="C7" s="11"/>
      <c r="D7" s="11"/>
      <c r="E7" s="11"/>
      <c r="F7" s="11"/>
      <c r="G7" s="11"/>
      <c r="H7" s="11"/>
      <c r="I7" s="11"/>
      <c r="J7" s="12"/>
      <c r="K7" s="13" t="s">
        <v>6</v>
      </c>
      <c r="L7" s="13"/>
      <c r="M7" s="13"/>
      <c r="N7" s="13"/>
      <c r="O7" s="13"/>
      <c r="P7" s="14"/>
      <c r="Q7" s="13" t="s">
        <v>7</v>
      </c>
      <c r="R7" s="13"/>
      <c r="S7" s="13"/>
      <c r="T7" s="13"/>
      <c r="U7" s="13"/>
      <c r="V7" s="14"/>
      <c r="W7" s="13" t="s">
        <v>8</v>
      </c>
      <c r="X7" s="13"/>
      <c r="Y7" s="13"/>
      <c r="Z7" s="13"/>
      <c r="AA7" s="13"/>
    </row>
    <row r="8" spans="1:30" ht="28.5" customHeight="1" thickBot="1">
      <c r="C8" s="15"/>
      <c r="D8" s="15"/>
      <c r="E8" s="16" t="s">
        <v>4</v>
      </c>
      <c r="F8" s="16" t="s">
        <v>9</v>
      </c>
      <c r="G8" s="16" t="s">
        <v>10</v>
      </c>
      <c r="H8" s="16" t="s">
        <v>11</v>
      </c>
      <c r="I8" s="16" t="s">
        <v>10</v>
      </c>
      <c r="J8" s="17"/>
      <c r="K8" s="18" t="s">
        <v>12</v>
      </c>
      <c r="L8" s="16" t="s">
        <v>9</v>
      </c>
      <c r="M8" s="16" t="s">
        <v>10</v>
      </c>
      <c r="N8" s="16" t="s">
        <v>11</v>
      </c>
      <c r="O8" s="16" t="s">
        <v>10</v>
      </c>
      <c r="P8" s="17"/>
      <c r="Q8" s="18" t="s">
        <v>12</v>
      </c>
      <c r="R8" s="16" t="s">
        <v>9</v>
      </c>
      <c r="S8" s="16" t="s">
        <v>10</v>
      </c>
      <c r="T8" s="16" t="s">
        <v>11</v>
      </c>
      <c r="U8" s="16" t="s">
        <v>10</v>
      </c>
      <c r="V8" s="17"/>
      <c r="W8" s="18" t="s">
        <v>12</v>
      </c>
      <c r="X8" s="16" t="s">
        <v>9</v>
      </c>
      <c r="Y8" s="16" t="s">
        <v>10</v>
      </c>
      <c r="Z8" s="16" t="s">
        <v>11</v>
      </c>
      <c r="AA8" s="16" t="s">
        <v>10</v>
      </c>
      <c r="AD8" s="19"/>
    </row>
    <row r="9" spans="1:30" s="33" customFormat="1" ht="21" customHeight="1">
      <c r="A9" s="20"/>
      <c r="B9" s="20"/>
      <c r="C9" s="21" t="s">
        <v>13</v>
      </c>
      <c r="D9" s="22" t="s">
        <v>14</v>
      </c>
      <c r="E9" s="23">
        <f>F9+H9</f>
        <v>5841.6437513931678</v>
      </c>
      <c r="F9" s="24">
        <f>L9+R9+X9</f>
        <v>5678.9112278995972</v>
      </c>
      <c r="G9" s="25">
        <f>F9/$E$13</f>
        <v>0.21707016243341062</v>
      </c>
      <c r="H9" s="26">
        <f>N9+T9+Z9</f>
        <v>162.73252349357105</v>
      </c>
      <c r="I9" s="25">
        <f>H9/$E$13</f>
        <v>6.2202724942071958E-3</v>
      </c>
      <c r="J9" s="27"/>
      <c r="K9" s="28">
        <f>L9+N9</f>
        <v>2525.4991623950496</v>
      </c>
      <c r="L9" s="29">
        <v>2426.4860500424129</v>
      </c>
      <c r="M9" s="25">
        <f>L9/$K$13</f>
        <v>0.17237225006303097</v>
      </c>
      <c r="N9" s="30">
        <v>99.01311235263654</v>
      </c>
      <c r="O9" s="31">
        <f>N9/$K$13</f>
        <v>7.0336744617465769E-3</v>
      </c>
      <c r="P9" s="32"/>
      <c r="Q9" s="29">
        <f>R9+T9</f>
        <v>2884.0932859519862</v>
      </c>
      <c r="R9" s="29">
        <v>2833.5262337556128</v>
      </c>
      <c r="S9" s="31">
        <f>R9/$Q$13</f>
        <v>0.25141130649902083</v>
      </c>
      <c r="T9" s="30">
        <v>50.567052196373446</v>
      </c>
      <c r="U9" s="31">
        <f>T9/$Q$13</f>
        <v>4.486681120874675E-3</v>
      </c>
      <c r="V9" s="32"/>
      <c r="W9" s="29">
        <f>X9+Z9</f>
        <v>432.05130304613289</v>
      </c>
      <c r="X9" s="24">
        <v>418.89894410157183</v>
      </c>
      <c r="Y9" s="25">
        <f>X9/$W$13</f>
        <v>0.51452461035734898</v>
      </c>
      <c r="Z9" s="26">
        <v>13.152358944561051</v>
      </c>
      <c r="AA9" s="25">
        <f>Z9/$W$13</f>
        <v>1.6154761086218921E-2</v>
      </c>
      <c r="AD9" s="34"/>
    </row>
    <row r="10" spans="1:30" s="33" customFormat="1" ht="21" customHeight="1">
      <c r="A10" s="20"/>
      <c r="B10" s="20"/>
      <c r="C10" s="21"/>
      <c r="D10" s="35" t="s">
        <v>15</v>
      </c>
      <c r="E10" s="36">
        <f>F10+H10</f>
        <v>9370.2871095895207</v>
      </c>
      <c r="F10" s="37">
        <f>L10+R10+X10</f>
        <v>9156.4256330347198</v>
      </c>
      <c r="G10" s="38">
        <f>F10/$E$13</f>
        <v>0.34999434217382902</v>
      </c>
      <c r="H10" s="27">
        <f>N10+T10+Z10</f>
        <v>213.86147655480181</v>
      </c>
      <c r="I10" s="38">
        <f>H10/$E$13</f>
        <v>8.1746207311590366E-3</v>
      </c>
      <c r="J10" s="27"/>
      <c r="K10" s="39">
        <f>L10+N10</f>
        <v>4794.7024756686396</v>
      </c>
      <c r="L10" s="40">
        <v>4667.3653948306419</v>
      </c>
      <c r="M10" s="38">
        <f>L10/$K$13</f>
        <v>0.3315594066404059</v>
      </c>
      <c r="N10" s="32">
        <v>127.33708083799745</v>
      </c>
      <c r="O10" s="41">
        <f>N10/$K$13</f>
        <v>9.0457470959373655E-3</v>
      </c>
      <c r="P10" s="32"/>
      <c r="Q10" s="40">
        <f>R10+T10</f>
        <v>4374.9676359155219</v>
      </c>
      <c r="R10" s="40">
        <v>4289.4659805556548</v>
      </c>
      <c r="S10" s="41">
        <f>R10/$Q$13</f>
        <v>0.38059299875450275</v>
      </c>
      <c r="T10" s="32">
        <v>85.501655359867115</v>
      </c>
      <c r="U10" s="41">
        <f>T10/$Q$13</f>
        <v>7.5863362850753843E-3</v>
      </c>
      <c r="V10" s="32"/>
      <c r="W10" s="40">
        <f>X10+Z10</f>
        <v>200.6169980053605</v>
      </c>
      <c r="X10" s="37">
        <v>199.59425764842325</v>
      </c>
      <c r="Y10" s="38">
        <f>X10/$W$13</f>
        <v>0.24515735618855655</v>
      </c>
      <c r="Z10" s="27">
        <v>1.0227403569372482</v>
      </c>
      <c r="AA10" s="38">
        <f>Z10/$W$13</f>
        <v>1.2562100980667023E-3</v>
      </c>
      <c r="AD10" s="34"/>
    </row>
    <row r="11" spans="1:30" s="33" customFormat="1" ht="21" customHeight="1">
      <c r="A11" s="20"/>
      <c r="B11" s="20"/>
      <c r="C11" s="21"/>
      <c r="D11" s="35" t="s">
        <v>16</v>
      </c>
      <c r="E11" s="36">
        <f>F11+H11</f>
        <v>7198.2710778947476</v>
      </c>
      <c r="F11" s="37">
        <f>L11+R11+X11</f>
        <v>6968.7244145402556</v>
      </c>
      <c r="G11" s="38">
        <f>F11/$E$13</f>
        <v>0.26637185895533283</v>
      </c>
      <c r="H11" s="27">
        <f>N11+T11+Z11</f>
        <v>229.54666335449238</v>
      </c>
      <c r="I11" s="38">
        <f>H11/$E$13</f>
        <v>8.7741698189630572E-3</v>
      </c>
      <c r="J11" s="27"/>
      <c r="K11" s="39">
        <f>L11+N11</f>
        <v>4295.1414970633286</v>
      </c>
      <c r="L11" s="40">
        <v>4151.1928004990623</v>
      </c>
      <c r="M11" s="38">
        <f>L11/$K$13</f>
        <v>0.29489163700527804</v>
      </c>
      <c r="N11" s="32">
        <v>143.94869656426621</v>
      </c>
      <c r="O11" s="41">
        <f>N11/$K$13</f>
        <v>1.0225799863959389E-2</v>
      </c>
      <c r="P11" s="32"/>
      <c r="Q11" s="40">
        <f>R11+T11</f>
        <v>2770.4976819044109</v>
      </c>
      <c r="R11" s="40">
        <v>2684.8997151141848</v>
      </c>
      <c r="S11" s="41">
        <f>R11/$Q$13</f>
        <v>0.23822406764910334</v>
      </c>
      <c r="T11" s="32">
        <v>85.597966790226167</v>
      </c>
      <c r="U11" s="41">
        <f>T11/$Q$13</f>
        <v>7.5948817441746867E-3</v>
      </c>
      <c r="V11" s="32"/>
      <c r="W11" s="40">
        <f>X11+Z11</f>
        <v>132.63189892700831</v>
      </c>
      <c r="X11" s="37">
        <v>132.63189892700831</v>
      </c>
      <c r="Y11" s="38">
        <f>X11/$W$13</f>
        <v>0.16290892368501</v>
      </c>
      <c r="Z11" s="27">
        <v>0</v>
      </c>
      <c r="AA11" s="38">
        <f>Z11/$W$13</f>
        <v>0</v>
      </c>
      <c r="AD11" s="34"/>
    </row>
    <row r="12" spans="1:30" s="33" customFormat="1" ht="21" customHeight="1">
      <c r="A12" s="20"/>
      <c r="B12" s="20"/>
      <c r="C12" s="42"/>
      <c r="D12" s="35" t="s">
        <v>17</v>
      </c>
      <c r="E12" s="36">
        <f>F12+H12</f>
        <v>3751.4370640955512</v>
      </c>
      <c r="F12" s="37">
        <f>L12+R12+X12</f>
        <v>3519.8230184162599</v>
      </c>
      <c r="G12" s="38">
        <f>F12/$E$13</f>
        <v>0.13454138014886108</v>
      </c>
      <c r="H12" s="27">
        <f>N12+T12+Z12</f>
        <v>231.61404567929145</v>
      </c>
      <c r="I12" s="38">
        <f>H12/$E$13</f>
        <v>8.8531932442371449E-3</v>
      </c>
      <c r="J12" s="27"/>
      <c r="K12" s="39">
        <f>L12+N12</f>
        <v>2461.6678057589161</v>
      </c>
      <c r="L12" s="40">
        <v>2324.190847962072</v>
      </c>
      <c r="M12" s="38">
        <f>L12/$K$13</f>
        <v>0.16510542314146981</v>
      </c>
      <c r="N12" s="32">
        <v>137.47695779684426</v>
      </c>
      <c r="O12" s="41">
        <f>N12/$K$13</f>
        <v>9.7660617281719736E-3</v>
      </c>
      <c r="P12" s="32"/>
      <c r="Q12" s="40">
        <f>R12+T12</f>
        <v>1240.9219216003485</v>
      </c>
      <c r="R12" s="40">
        <v>1146.7848337179012</v>
      </c>
      <c r="S12" s="41">
        <f>R12/$Q$13</f>
        <v>0.10175119251892079</v>
      </c>
      <c r="T12" s="32">
        <v>94.137087882447204</v>
      </c>
      <c r="U12" s="41">
        <f>T12/$Q$13</f>
        <v>8.352535428327517E-3</v>
      </c>
      <c r="V12" s="32"/>
      <c r="W12" s="40">
        <f>X12+Z12</f>
        <v>48.847336736286586</v>
      </c>
      <c r="X12" s="37">
        <v>48.847336736286586</v>
      </c>
      <c r="Y12" s="38">
        <f>X12/$W$13</f>
        <v>5.9998138584798986E-2</v>
      </c>
      <c r="Z12" s="27">
        <v>0</v>
      </c>
      <c r="AA12" s="38">
        <f>Z12/$W$13</f>
        <v>0</v>
      </c>
      <c r="AD12" s="34"/>
    </row>
    <row r="13" spans="1:30" ht="24.75" customHeight="1" thickBot="1">
      <c r="C13" s="43" t="s">
        <v>18</v>
      </c>
      <c r="D13" s="44"/>
      <c r="E13" s="45">
        <f>SUM(E9:E12)</f>
        <v>26161.639002972988</v>
      </c>
      <c r="F13" s="45">
        <f>SUM(F9:F12)</f>
        <v>25323.884293890831</v>
      </c>
      <c r="G13" s="46">
        <f>F13/$E$13</f>
        <v>0.96797774371143352</v>
      </c>
      <c r="H13" s="45">
        <f>SUM(H9:H12)</f>
        <v>837.75470908215675</v>
      </c>
      <c r="I13" s="46">
        <f>H13/$E$13</f>
        <v>3.2022256288566441E-2</v>
      </c>
      <c r="J13" s="47"/>
      <c r="K13" s="48">
        <f>L13+N13</f>
        <v>14077.010940885933</v>
      </c>
      <c r="L13" s="45">
        <f>SUM(L9:L12)</f>
        <v>13569.23509333419</v>
      </c>
      <c r="M13" s="46">
        <f>L13/$K$13</f>
        <v>0.96392871685018477</v>
      </c>
      <c r="N13" s="45">
        <f>SUM(N9:N12)</f>
        <v>507.77584755174445</v>
      </c>
      <c r="O13" s="49">
        <f>N13/$K$13</f>
        <v>3.6071283149815302E-2</v>
      </c>
      <c r="P13" s="45"/>
      <c r="Q13" s="48">
        <f>R13+T13</f>
        <v>11270.480525372268</v>
      </c>
      <c r="R13" s="45">
        <f>SUM(R9:R12)</f>
        <v>10954.676763143354</v>
      </c>
      <c r="S13" s="49">
        <f>R13/$Q$13</f>
        <v>0.97197956542154773</v>
      </c>
      <c r="T13" s="45">
        <f>SUM(T9:T12)</f>
        <v>315.80376222891391</v>
      </c>
      <c r="U13" s="49">
        <f>T13/$Q$13</f>
        <v>2.8020434578452262E-2</v>
      </c>
      <c r="V13" s="45"/>
      <c r="W13" s="48">
        <f>X13+Z13</f>
        <v>814.1475367147882</v>
      </c>
      <c r="X13" s="45">
        <f>SUM(X9:X12)</f>
        <v>799.97243741328987</v>
      </c>
      <c r="Y13" s="46">
        <f>X13/$W$13</f>
        <v>0.9825890288157143</v>
      </c>
      <c r="Z13" s="45">
        <f>SUM(Z9:Z12)</f>
        <v>14.1750993014983</v>
      </c>
      <c r="AA13" s="46">
        <f>Z13/$W$13</f>
        <v>1.7410971184285626E-2</v>
      </c>
      <c r="AD13" s="19"/>
    </row>
    <row r="14" spans="1:30">
      <c r="C14" s="50" t="s">
        <v>19</v>
      </c>
      <c r="E14" s="50"/>
      <c r="F14" s="50"/>
      <c r="G14" s="50"/>
      <c r="H14" s="50"/>
      <c r="I14" s="50"/>
      <c r="J14" s="50"/>
      <c r="K14" s="51"/>
      <c r="L14" s="51"/>
      <c r="M14" s="51"/>
      <c r="N14" s="51"/>
      <c r="O14" s="51"/>
      <c r="P14" s="51"/>
      <c r="Q14" s="51"/>
    </row>
    <row r="15" spans="1:30">
      <c r="C15" s="50" t="s">
        <v>20</v>
      </c>
      <c r="E15" s="50"/>
      <c r="F15" s="50"/>
      <c r="G15" s="50"/>
      <c r="H15" s="50"/>
      <c r="I15" s="50"/>
      <c r="J15" s="50"/>
    </row>
    <row r="16" spans="1:30">
      <c r="C16" s="50" t="s">
        <v>21</v>
      </c>
      <c r="E16" s="50"/>
      <c r="F16" s="50"/>
      <c r="G16" s="50"/>
      <c r="H16" s="50"/>
      <c r="I16" s="50"/>
      <c r="J16" s="50"/>
      <c r="K16" s="51"/>
      <c r="L16" s="51"/>
      <c r="M16" s="51"/>
      <c r="N16" s="51"/>
      <c r="O16" s="51"/>
      <c r="P16" s="51"/>
      <c r="Q16" s="51"/>
    </row>
    <row r="17" spans="3:13">
      <c r="C17" s="50" t="s">
        <v>22</v>
      </c>
      <c r="D17" s="51"/>
      <c r="E17" s="51"/>
      <c r="F17" s="51"/>
      <c r="G17" s="51"/>
      <c r="H17" s="51"/>
      <c r="I17" s="51"/>
      <c r="J17" s="51"/>
    </row>
    <row r="27" spans="3:13">
      <c r="M27" s="52" t="s">
        <v>23</v>
      </c>
    </row>
  </sheetData>
  <mergeCells count="9">
    <mergeCell ref="C9:C12"/>
    <mergeCell ref="C13:D13"/>
    <mergeCell ref="C3:AA3"/>
    <mergeCell ref="C6:D8"/>
    <mergeCell ref="E6:I7"/>
    <mergeCell ref="K6:AA6"/>
    <mergeCell ref="K7:O7"/>
    <mergeCell ref="Q7:U7"/>
    <mergeCell ref="W7:AA7"/>
  </mergeCells>
  <pageMargins left="0.70866141732283472" right="0" top="0.74803149606299213" bottom="0.74803149606299213" header="0" footer="0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C4.1.3.5</vt:lpstr>
      <vt:lpstr>C4.1.3.5!Área_de_impresión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2011-12-26T20:48:35Z</dcterms:created>
  <dcterms:modified xsi:type="dcterms:W3CDTF">2011-12-26T20:48:49Z</dcterms:modified>
</cp:coreProperties>
</file>