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3.8" sheetId="1" r:id="rId1"/>
  </sheets>
  <externalReferences>
    <externalReference r:id="rId2"/>
  </externalReferences>
  <definedNames>
    <definedName name="_xlnm.Print_Area" localSheetId="0">C4.1.3.8!$A$1:$J$45</definedName>
  </definedNames>
  <calcPr calcId="124519"/>
</workbook>
</file>

<file path=xl/calcChain.xml><?xml version="1.0" encoding="utf-8"?>
<calcChain xmlns="http://schemas.openxmlformats.org/spreadsheetml/2006/main">
  <c r="I21" i="1"/>
  <c r="H21"/>
  <c r="G21"/>
  <c r="F21"/>
  <c r="E21"/>
  <c r="A21"/>
  <c r="D20"/>
  <c r="A20"/>
  <c r="K20" s="1"/>
  <c r="A19"/>
  <c r="J19" s="1"/>
  <c r="D19" s="1"/>
  <c r="K19" s="1"/>
  <c r="A18"/>
  <c r="J18" s="1"/>
  <c r="D18" s="1"/>
  <c r="K18" s="1"/>
  <c r="A17"/>
  <c r="J17" s="1"/>
  <c r="D17" s="1"/>
  <c r="K17" s="1"/>
  <c r="A16"/>
  <c r="J16" s="1"/>
  <c r="D16" s="1"/>
  <c r="K16" s="1"/>
  <c r="A15"/>
  <c r="J15" s="1"/>
  <c r="D15" s="1"/>
  <c r="K15" s="1"/>
  <c r="A14"/>
  <c r="J14" s="1"/>
  <c r="D14" s="1"/>
  <c r="K14" s="1"/>
  <c r="A13"/>
  <c r="J13" s="1"/>
  <c r="D13" s="1"/>
  <c r="K13" s="1"/>
  <c r="A12"/>
  <c r="J12" s="1"/>
  <c r="D12" s="1"/>
  <c r="K12" s="1"/>
  <c r="A11"/>
  <c r="J11" s="1"/>
  <c r="D11" s="1"/>
  <c r="K11" s="1"/>
  <c r="A10"/>
  <c r="J10" s="1"/>
  <c r="D10" s="1"/>
  <c r="K10" s="1"/>
  <c r="A9"/>
  <c r="J9" s="1"/>
  <c r="D9" l="1"/>
  <c r="K9" s="1"/>
  <c r="J21"/>
  <c r="D21" s="1"/>
</calcChain>
</file>

<file path=xl/sharedStrings.xml><?xml version="1.0" encoding="utf-8"?>
<sst xmlns="http://schemas.openxmlformats.org/spreadsheetml/2006/main" count="45" uniqueCount="43">
  <si>
    <t>Cuadro Nº 4.1.3.8</t>
  </si>
  <si>
    <t>ADULTOS (18 A 59 AÑOS) AFECTADOS POR VIOLENCIA FAMILIAR Y SEXUAL ATENDIDOS POR EL PNCVFS, SEGUN ESTADO DEL AGRESOR EN LA ULTIMA AGRESIÓN Y MES</t>
  </si>
  <si>
    <t>Periodo : Enero - Noviembre  2011</t>
  </si>
  <si>
    <t>Mes</t>
  </si>
  <si>
    <t>Total</t>
  </si>
  <si>
    <t>Estado del Agresor en la Ultima Agresión</t>
  </si>
  <si>
    <t>Sobrio</t>
  </si>
  <si>
    <t>Efectos de Alcohol</t>
  </si>
  <si>
    <t>Efectos de drogas</t>
  </si>
  <si>
    <t>Ambos</t>
  </si>
  <si>
    <t>Otro</t>
  </si>
  <si>
    <t>No Espefificado</t>
  </si>
  <si>
    <t>Ene</t>
  </si>
  <si>
    <t>Enero</t>
  </si>
  <si>
    <t>Feb</t>
  </si>
  <si>
    <t>Febrero</t>
  </si>
  <si>
    <t>Mar</t>
  </si>
  <si>
    <t>Marzo</t>
  </si>
  <si>
    <t>Abr</t>
  </si>
  <si>
    <t>Abril</t>
  </si>
  <si>
    <t>May</t>
  </si>
  <si>
    <t>Mayo</t>
  </si>
  <si>
    <t>Jun</t>
  </si>
  <si>
    <t>Junio</t>
  </si>
  <si>
    <t>Jul</t>
  </si>
  <si>
    <t>Julio</t>
  </si>
  <si>
    <t>Ago</t>
  </si>
  <si>
    <t>Agosto</t>
  </si>
  <si>
    <t>Sep</t>
  </si>
  <si>
    <t>Setiembre</t>
  </si>
  <si>
    <t>Oct</t>
  </si>
  <si>
    <t>Octubre</t>
  </si>
  <si>
    <t>Nov</t>
  </si>
  <si>
    <t>Noviembre</t>
  </si>
  <si>
    <t>Dic</t>
  </si>
  <si>
    <t>Diciembre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</si>
  <si>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</si>
  <si>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</si>
  <si>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</si>
  <si>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</si>
  <si>
    <t>Abandono</t>
  </si>
  <si>
    <t>Abuso Sexual</t>
  </si>
  <si>
    <t>Explotación Sexual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</si>
</sst>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11" fillId="3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4.1.3.8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ADULTOS ( 18 A 59 AÑOS ) AFECTADOS POR VIOLENCIA FAMILIAR Y SEXUAL ATENDIDOS POR EL PNCVFS, SEGÚN ESTADO DEL AGRESOR EN LA ULTIMA AGRESIÓN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Ene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(Distribución Porcentual)</a:t>
            </a:r>
          </a:p>
        </c:rich>
      </c:tx>
    </c:title>
    <c:view3D>
      <c:rotX val="60"/>
      <c:perspective val="20"/>
    </c:view3D>
    <c:plotArea>
      <c:layout>
        <c:manualLayout>
          <c:layoutTarget val="inner"/>
          <c:xMode val="edge"/>
          <c:yMode val="edge"/>
          <c:x val="0.15430163783101991"/>
          <c:y val="0.47845774862773466"/>
          <c:w val="0.7091504838255891"/>
          <c:h val="0.5023751075698306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-0.16981793679142229"/>
                  <c:y val="-0.14583902642150604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0.18453816916243085"/>
                  <c:y val="0.10346316362818421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6.0176507230494669E-2"/>
                  <c:y val="-3.5685276044569288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4.7106270890893337E-2"/>
                  <c:y val="-3.8003007559245489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0.21127424264702532"/>
                  <c:y val="2.497215746297275E-3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C4.1.3.8!$E$8:$J$8</c:f>
              <c:strCache>
                <c:ptCount val="6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  <c:pt idx="4">
                  <c:v>Otro</c:v>
                </c:pt>
                <c:pt idx="5">
                  <c:v>No Espefificado</c:v>
                </c:pt>
              </c:strCache>
            </c:strRef>
          </c:cat>
          <c:val>
            <c:numRef>
              <c:f>C4.1.3.8!$E$21:$J$21</c:f>
              <c:numCache>
                <c:formatCode>#,##0</c:formatCode>
                <c:ptCount val="6"/>
                <c:pt idx="0">
                  <c:v>18646.591647166282</c:v>
                </c:pt>
                <c:pt idx="1">
                  <c:v>7069.3712326096029</c:v>
                </c:pt>
                <c:pt idx="2">
                  <c:v>175.40289287017487</c:v>
                </c:pt>
                <c:pt idx="3">
                  <c:v>232.68184908263422</c:v>
                </c:pt>
                <c:pt idx="4">
                  <c:v>27.321747893530954</c:v>
                </c:pt>
                <c:pt idx="5">
                  <c:v>10.269633350908862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26</xdr:row>
      <xdr:rowOff>28575</xdr:rowOff>
    </xdr:from>
    <xdr:to>
      <xdr:col>9</xdr:col>
      <xdr:colOff>628650</xdr:colOff>
      <xdr:row>42</xdr:row>
      <xdr:rowOff>123825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0</xdr:colOff>
      <xdr:row>24</xdr:row>
      <xdr:rowOff>180975</xdr:rowOff>
    </xdr:from>
    <xdr:ext cx="2536174" cy="3997972"/>
    <xdr:sp macro="" textlink="">
      <xdr:nvSpPr>
        <xdr:cNvPr id="3" name="2 CuadroTexto"/>
        <xdr:cNvSpPr txBox="1"/>
      </xdr:nvSpPr>
      <xdr:spPr>
        <a:xfrm>
          <a:off x="0" y="6038850"/>
          <a:ext cx="2536174" cy="3997972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</a:t>
          </a:r>
          <a:r>
            <a:rPr lang="es-ES_tradnl" sz="1200" i="1" baseline="0">
              <a:latin typeface="+mn-lt"/>
              <a:cs typeface="Times New Roman" pitchFamily="18" charset="0"/>
            </a:rPr>
            <a:t> </a:t>
          </a:r>
          <a:r>
            <a:rPr lang="es-ES_tradnl" sz="1200" i="1">
              <a:latin typeface="+mn-lt"/>
              <a:cs typeface="Times New Roman" pitchFamily="18" charset="0"/>
            </a:rPr>
            <a:t>del 2011 a través de los Centros Emergencia Mujer a nivel nacional, se han</a:t>
          </a:r>
          <a:r>
            <a:rPr lang="es-ES_tradnl" sz="1200" i="1" baseline="0">
              <a:latin typeface="+mn-lt"/>
              <a:cs typeface="Times New Roman" pitchFamily="18" charset="0"/>
            </a:rPr>
            <a:t> atendido </a:t>
          </a:r>
          <a:r>
            <a:rPr lang="es-ES_tradnl" sz="1200" b="1" i="1" baseline="0">
              <a:latin typeface="+mn-lt"/>
              <a:cs typeface="Times New Roman" pitchFamily="18" charset="0"/>
            </a:rPr>
            <a:t>26,162 </a:t>
          </a:r>
          <a:r>
            <a:rPr lang="es-ES_tradnl" sz="1200" i="1" baseline="0">
              <a:latin typeface="+mn-lt"/>
              <a:cs typeface="Times New Roman" pitchFamily="18" charset="0"/>
            </a:rPr>
            <a:t>casos de adultos afectados por violencia familiar y sexual; de los cuales  el </a:t>
          </a:r>
          <a:r>
            <a:rPr lang="es-ES_tradnl" sz="1200" b="1" i="1" baseline="0">
              <a:latin typeface="+mn-lt"/>
              <a:cs typeface="Times New Roman" pitchFamily="18" charset="0"/>
            </a:rPr>
            <a:t>71%</a:t>
          </a:r>
          <a:r>
            <a:rPr lang="es-ES_tradnl" sz="1200" i="1" baseline="0">
              <a:latin typeface="+mn-lt"/>
              <a:cs typeface="Times New Roman" pitchFamily="18" charset="0"/>
            </a:rPr>
            <a:t> de los agresores se encontraba en estado </a:t>
          </a:r>
          <a:r>
            <a:rPr lang="es-ES_tradnl" sz="1200" b="1" i="1" baseline="0">
              <a:latin typeface="+mn-lt"/>
              <a:cs typeface="Times New Roman" pitchFamily="18" charset="0"/>
            </a:rPr>
            <a:t>sobrio </a:t>
          </a:r>
          <a:r>
            <a:rPr lang="es-ES_tradnl" sz="1200" b="0" i="1" baseline="0">
              <a:latin typeface="+mn-lt"/>
              <a:cs typeface="Times New Roman" pitchFamily="18" charset="0"/>
            </a:rPr>
            <a:t>cuando agredió a su víctima,</a:t>
          </a:r>
          <a:r>
            <a:rPr lang="es-ES_tradnl" sz="1200" b="1" i="1" baseline="0">
              <a:latin typeface="+mn-lt"/>
              <a:cs typeface="Times New Roman" pitchFamily="18" charset="0"/>
            </a:rPr>
            <a:t> </a:t>
          </a:r>
          <a:r>
            <a:rPr lang="es-ES_tradnl" sz="1200" b="0" i="1" baseline="0">
              <a:latin typeface="+mn-lt"/>
              <a:cs typeface="Times New Roman" pitchFamily="18" charset="0"/>
            </a:rPr>
            <a:t>seguido de un </a:t>
          </a:r>
          <a:r>
            <a:rPr lang="es-ES_tradnl" sz="1200" b="1" i="1" baseline="0">
              <a:latin typeface="+mn-lt"/>
              <a:cs typeface="Times New Roman" pitchFamily="18" charset="0"/>
            </a:rPr>
            <a:t>27% </a:t>
          </a:r>
          <a:r>
            <a:rPr lang="es-ES_tradnl" sz="1200" b="0" i="1" baseline="0">
              <a:latin typeface="+mn-lt"/>
              <a:cs typeface="Times New Roman" pitchFamily="18" charset="0"/>
            </a:rPr>
            <a:t>de agresores que se encontraba en estado de </a:t>
          </a:r>
          <a:r>
            <a:rPr lang="es-ES_tradnl" sz="1200" b="1" i="1" baseline="0">
              <a:latin typeface="+mn-lt"/>
              <a:cs typeface="Times New Roman" pitchFamily="18" charset="0"/>
            </a:rPr>
            <a:t>efectos de alcohol </a:t>
          </a:r>
          <a:r>
            <a:rPr lang="es-ES_tradnl" sz="1200" b="0" i="1" baseline="0">
              <a:latin typeface="+mn-lt"/>
              <a:cs typeface="Times New Roman" pitchFamily="18" charset="0"/>
            </a:rPr>
            <a:t>cuando se produjo la agresión</a:t>
          </a:r>
          <a:r>
            <a:rPr lang="es-ES_tradnl" sz="1200" b="1" i="1" baseline="0">
              <a:latin typeface="+mn-lt"/>
              <a:cs typeface="Times New Roman" pitchFamily="18" charset="0"/>
            </a:rPr>
            <a:t>.</a:t>
          </a:r>
          <a:endParaRPr lang="es-ES_tradnl" sz="1200" i="1">
            <a:latin typeface="+mn-lt"/>
            <a:cs typeface="Times New Roman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BOLET&#205;N%20NOVIEMBRE%202011\IV.%20ATENCI&#211;N%20VFS\4.1%20ESTAD&#205;STICAS%20CEM\4.1.3%20ADULTO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4.1.3.1"/>
      <sheetName val="C4.1.3.2"/>
      <sheetName val="C4.1.3.3"/>
      <sheetName val="C4.1.3.4"/>
      <sheetName val="C4.1.3.5"/>
      <sheetName val="C4.1.3.6"/>
      <sheetName val="C4.1.3.7"/>
      <sheetName val="C4.1.3.8"/>
      <sheetName val="C4.1.3.9"/>
      <sheetName val="C4.1.3.10"/>
    </sheetNames>
    <sheetDataSet>
      <sheetData sheetId="0"/>
      <sheetData sheetId="1"/>
      <sheetData sheetId="2">
        <row r="9">
          <cell r="C9">
            <v>2671</v>
          </cell>
        </row>
        <row r="10">
          <cell r="C10">
            <v>2515.338247338178</v>
          </cell>
        </row>
        <row r="11">
          <cell r="C11">
            <v>2862.544843049433</v>
          </cell>
        </row>
        <row r="12">
          <cell r="C12">
            <v>2323.7768240342853</v>
          </cell>
        </row>
        <row r="13">
          <cell r="C13">
            <v>2375.163845223698</v>
          </cell>
        </row>
        <row r="14">
          <cell r="C14">
            <v>2176.3332285445435</v>
          </cell>
        </row>
        <row r="15">
          <cell r="C15">
            <v>2014.402570336897</v>
          </cell>
        </row>
        <row r="16">
          <cell r="C16">
            <v>2403.439838802487</v>
          </cell>
        </row>
        <row r="17">
          <cell r="C17">
            <v>2327.6432073839269</v>
          </cell>
        </row>
        <row r="18">
          <cell r="C18">
            <v>2134.6245614035211</v>
          </cell>
        </row>
        <row r="19">
          <cell r="C19">
            <v>2357.3718368561581</v>
          </cell>
        </row>
        <row r="20">
          <cell r="C20">
            <v>0</v>
          </cell>
        </row>
        <row r="21">
          <cell r="C21">
            <v>26161.639002973126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showGridLines="0" tabSelected="1" view="pageBreakPreview" topLeftCell="C1" zoomScaleNormal="70" zoomScaleSheetLayoutView="100" workbookViewId="0"/>
  </sheetViews>
  <sheetFormatPr baseColWidth="10" defaultRowHeight="15"/>
  <cols>
    <col min="1" max="1" width="4.7109375" style="4" hidden="1" customWidth="1"/>
    <col min="2" max="2" width="6.5703125" style="5" hidden="1" customWidth="1"/>
    <col min="3" max="3" width="11.5703125" style="5" customWidth="1"/>
    <col min="4" max="10" width="11" style="5" customWidth="1"/>
    <col min="11" max="11" width="10.42578125" style="5" hidden="1" customWidth="1"/>
    <col min="12" max="16384" width="11.42578125" style="5"/>
  </cols>
  <sheetData>
    <row r="1" spans="1:11" s="2" customFormat="1" ht="18.75">
      <c r="A1" s="1"/>
      <c r="C1" s="3" t="s">
        <v>0</v>
      </c>
      <c r="D1" s="3"/>
      <c r="E1" s="3"/>
      <c r="F1" s="3"/>
      <c r="G1" s="3"/>
    </row>
    <row r="2" spans="1:11" ht="6" customHeight="1">
      <c r="C2" s="6"/>
      <c r="D2" s="7"/>
      <c r="E2" s="7"/>
      <c r="F2" s="7"/>
      <c r="G2" s="7"/>
    </row>
    <row r="3" spans="1:11" s="8" customFormat="1" ht="38.25" customHeight="1">
      <c r="A3" s="4"/>
      <c r="C3" s="9" t="s">
        <v>1</v>
      </c>
      <c r="D3" s="10"/>
      <c r="E3" s="10"/>
      <c r="F3" s="10"/>
      <c r="G3" s="10"/>
      <c r="H3" s="10"/>
      <c r="I3" s="10"/>
      <c r="J3" s="10"/>
    </row>
    <row r="4" spans="1:11" s="8" customFormat="1" ht="6" customHeight="1">
      <c r="A4" s="4"/>
      <c r="B4" s="11"/>
      <c r="C4" s="12"/>
      <c r="D4" s="12"/>
      <c r="E4" s="12"/>
      <c r="F4" s="12"/>
      <c r="G4" s="12"/>
      <c r="H4" s="12"/>
      <c r="I4" s="12"/>
      <c r="J4" s="12"/>
    </row>
    <row r="5" spans="1:11">
      <c r="C5" s="7" t="s">
        <v>2</v>
      </c>
      <c r="D5" s="7"/>
      <c r="E5" s="7"/>
      <c r="F5" s="7"/>
      <c r="G5" s="7"/>
    </row>
    <row r="6" spans="1:11" ht="6" customHeight="1" thickBot="1"/>
    <row r="7" spans="1:11" ht="24.75" customHeight="1" thickBot="1">
      <c r="C7" s="13" t="s">
        <v>3</v>
      </c>
      <c r="D7" s="13" t="s">
        <v>4</v>
      </c>
      <c r="E7" s="14" t="s">
        <v>5</v>
      </c>
      <c r="F7" s="14"/>
      <c r="G7" s="14"/>
      <c r="H7" s="14"/>
      <c r="I7" s="14"/>
      <c r="J7" s="14"/>
    </row>
    <row r="8" spans="1:11" ht="40.5" customHeight="1" thickBot="1">
      <c r="C8" s="13"/>
      <c r="D8" s="13"/>
      <c r="E8" s="15" t="s">
        <v>6</v>
      </c>
      <c r="F8" s="15" t="s">
        <v>7</v>
      </c>
      <c r="G8" s="15" t="s">
        <v>8</v>
      </c>
      <c r="H8" s="15" t="s">
        <v>9</v>
      </c>
      <c r="I8" s="15" t="s">
        <v>10</v>
      </c>
      <c r="J8" s="15" t="s">
        <v>11</v>
      </c>
    </row>
    <row r="9" spans="1:11" s="22" customFormat="1" ht="19.5" customHeight="1">
      <c r="A9" s="16">
        <f>[1]C4.1.3.3!C9</f>
        <v>2671</v>
      </c>
      <c r="B9" s="17" t="s">
        <v>12</v>
      </c>
      <c r="C9" s="18" t="s">
        <v>13</v>
      </c>
      <c r="D9" s="19">
        <f>SUM(E9:J9)</f>
        <v>2671</v>
      </c>
      <c r="E9" s="20">
        <v>1858</v>
      </c>
      <c r="F9" s="20">
        <v>752</v>
      </c>
      <c r="G9" s="20">
        <v>31</v>
      </c>
      <c r="H9" s="20">
        <v>26</v>
      </c>
      <c r="I9" s="20">
        <v>4</v>
      </c>
      <c r="J9" s="20">
        <f t="shared" ref="J9:J19" si="0">+A9-(E9+F9+G9+H9+I9)</f>
        <v>0</v>
      </c>
      <c r="K9" s="21">
        <f>A9-D9</f>
        <v>0</v>
      </c>
    </row>
    <row r="10" spans="1:11" s="22" customFormat="1" ht="19.5" customHeight="1">
      <c r="A10" s="16">
        <f>[1]C4.1.3.3!C10</f>
        <v>2515.338247338178</v>
      </c>
      <c r="B10" s="17" t="s">
        <v>14</v>
      </c>
      <c r="C10" s="23" t="s">
        <v>15</v>
      </c>
      <c r="D10" s="19">
        <f t="shared" ref="D10:D20" si="1">SUM(E10:J10)</f>
        <v>2515.338247338178</v>
      </c>
      <c r="E10" s="20">
        <v>1784.1703521703012</v>
      </c>
      <c r="F10" s="20">
        <v>676.85831285830807</v>
      </c>
      <c r="G10" s="20">
        <v>19.108927108927116</v>
      </c>
      <c r="H10" s="20">
        <v>31.177723177723191</v>
      </c>
      <c r="I10" s="20">
        <v>3.0171990171990175</v>
      </c>
      <c r="J10" s="20">
        <f t="shared" si="0"/>
        <v>1.0057330057193212</v>
      </c>
      <c r="K10" s="21">
        <f t="shared" ref="K10:K20" si="2">A10-D10</f>
        <v>0</v>
      </c>
    </row>
    <row r="11" spans="1:11" s="22" customFormat="1" ht="19.5" customHeight="1">
      <c r="A11" s="16">
        <f>[1]C4.1.3.3!C11</f>
        <v>2862.544843049433</v>
      </c>
      <c r="B11" s="17" t="s">
        <v>16</v>
      </c>
      <c r="C11" s="23" t="s">
        <v>17</v>
      </c>
      <c r="D11" s="19">
        <f t="shared" si="1"/>
        <v>2862.544843049433</v>
      </c>
      <c r="E11" s="20">
        <v>2027.5097159940899</v>
      </c>
      <c r="F11" s="20">
        <v>786.56875934229834</v>
      </c>
      <c r="G11" s="20">
        <v>16.155455904334822</v>
      </c>
      <c r="H11" s="20">
        <v>24.23318385650223</v>
      </c>
      <c r="I11" s="20">
        <v>8.0777279521674146</v>
      </c>
      <c r="J11" s="20">
        <f t="shared" si="0"/>
        <v>4.0017766878008842E-11</v>
      </c>
      <c r="K11" s="21">
        <f t="shared" si="2"/>
        <v>0</v>
      </c>
    </row>
    <row r="12" spans="1:11" s="22" customFormat="1" ht="19.5" customHeight="1">
      <c r="A12" s="16">
        <f>[1]C4.1.3.3!C12</f>
        <v>2323.7768240342853</v>
      </c>
      <c r="B12" s="17" t="s">
        <v>18</v>
      </c>
      <c r="C12" s="23" t="s">
        <v>19</v>
      </c>
      <c r="D12" s="19">
        <f t="shared" si="1"/>
        <v>2323.7768240342853</v>
      </c>
      <c r="E12" s="20">
        <v>1706.5236051501845</v>
      </c>
      <c r="F12" s="20">
        <v>580.94420600858416</v>
      </c>
      <c r="G12" s="20">
        <v>15.128755364806871</v>
      </c>
      <c r="H12" s="20">
        <v>17.145922746781117</v>
      </c>
      <c r="I12" s="20">
        <v>3.0257510729613735</v>
      </c>
      <c r="J12" s="20">
        <f t="shared" si="0"/>
        <v>1.0085836909674981</v>
      </c>
      <c r="K12" s="21">
        <f t="shared" si="2"/>
        <v>0</v>
      </c>
    </row>
    <row r="13" spans="1:11" s="22" customFormat="1" ht="19.5" customHeight="1">
      <c r="A13" s="16">
        <f>[1]C4.1.3.3!C13</f>
        <v>2375.163845223698</v>
      </c>
      <c r="B13" s="17" t="s">
        <v>20</v>
      </c>
      <c r="C13" s="23" t="s">
        <v>21</v>
      </c>
      <c r="D13" s="19">
        <f t="shared" si="1"/>
        <v>2375.163845223698</v>
      </c>
      <c r="E13" s="20">
        <v>1699.287787182586</v>
      </c>
      <c r="F13" s="20">
        <v>626.37243047158347</v>
      </c>
      <c r="G13" s="20">
        <v>21.215840386940748</v>
      </c>
      <c r="H13" s="20">
        <v>27.277509068923813</v>
      </c>
      <c r="I13" s="20">
        <v>1.0102781136638452</v>
      </c>
      <c r="J13" s="20">
        <f t="shared" si="0"/>
        <v>0</v>
      </c>
      <c r="K13" s="21">
        <f t="shared" si="2"/>
        <v>0</v>
      </c>
    </row>
    <row r="14" spans="1:11" s="22" customFormat="1" ht="19.5" customHeight="1">
      <c r="A14" s="16">
        <f>[1]C4.1.3.3!C14</f>
        <v>2176.3332285445435</v>
      </c>
      <c r="B14" s="17" t="s">
        <v>22</v>
      </c>
      <c r="C14" s="23" t="s">
        <v>23</v>
      </c>
      <c r="D14" s="19">
        <f t="shared" si="1"/>
        <v>2176.3332285445435</v>
      </c>
      <c r="E14" s="20">
        <v>1553.5143036781224</v>
      </c>
      <c r="F14" s="20">
        <v>588.498270983971</v>
      </c>
      <c r="G14" s="20">
        <v>8.0754479723357431</v>
      </c>
      <c r="H14" s="20">
        <v>20.188619930839359</v>
      </c>
      <c r="I14" s="20">
        <v>4.0377239861678715</v>
      </c>
      <c r="J14" s="20">
        <f t="shared" si="0"/>
        <v>2.0188619931072935</v>
      </c>
      <c r="K14" s="21">
        <f t="shared" si="2"/>
        <v>0</v>
      </c>
    </row>
    <row r="15" spans="1:11" s="22" customFormat="1" ht="19.5" customHeight="1">
      <c r="A15" s="16">
        <f>[1]C4.1.3.3!C15</f>
        <v>2014.402570336897</v>
      </c>
      <c r="B15" s="17" t="s">
        <v>24</v>
      </c>
      <c r="C15" s="23" t="s">
        <v>25</v>
      </c>
      <c r="D15" s="19">
        <f t="shared" si="1"/>
        <v>2014.4025703368984</v>
      </c>
      <c r="E15" s="20">
        <v>1448.9562348037307</v>
      </c>
      <c r="F15" s="20">
        <v>527.07676276484506</v>
      </c>
      <c r="G15" s="20">
        <v>19.184786384161161</v>
      </c>
      <c r="H15" s="20">
        <v>19.184786384161161</v>
      </c>
      <c r="I15" s="20">
        <v>0</v>
      </c>
      <c r="J15" s="20">
        <f t="shared" si="0"/>
        <v>0</v>
      </c>
      <c r="K15" s="21">
        <f t="shared" si="2"/>
        <v>0</v>
      </c>
    </row>
    <row r="16" spans="1:11" s="22" customFormat="1" ht="19.5" customHeight="1">
      <c r="A16" s="16">
        <f>[1]C4.1.3.3!C16</f>
        <v>2403.439838802487</v>
      </c>
      <c r="B16" s="17" t="s">
        <v>26</v>
      </c>
      <c r="C16" s="23" t="s">
        <v>27</v>
      </c>
      <c r="D16" s="19">
        <f t="shared" si="1"/>
        <v>2403.439838802487</v>
      </c>
      <c r="E16" s="20">
        <v>1686.498848589483</v>
      </c>
      <c r="F16" s="20">
        <v>681.14507772019567</v>
      </c>
      <c r="G16" s="20">
        <v>14.318364997121476</v>
      </c>
      <c r="H16" s="20">
        <v>17.386586067933219</v>
      </c>
      <c r="I16" s="20">
        <v>3.0682210708117443</v>
      </c>
      <c r="J16" s="20">
        <f t="shared" si="0"/>
        <v>1.0227403569415401</v>
      </c>
      <c r="K16" s="21">
        <f t="shared" si="2"/>
        <v>0</v>
      </c>
    </row>
    <row r="17" spans="1:11" s="22" customFormat="1" ht="19.5" customHeight="1">
      <c r="A17" s="16">
        <f>[1]C4.1.3.3!C17</f>
        <v>2327.6432073839269</v>
      </c>
      <c r="B17" s="17" t="s">
        <v>28</v>
      </c>
      <c r="C17" s="23" t="s">
        <v>29</v>
      </c>
      <c r="D17" s="19">
        <f t="shared" si="1"/>
        <v>2327.6432073839296</v>
      </c>
      <c r="E17" s="20">
        <v>1686.2391116239012</v>
      </c>
      <c r="F17" s="20">
        <v>611.78511681569648</v>
      </c>
      <c r="G17" s="20">
        <v>11.234785116815692</v>
      </c>
      <c r="H17" s="20">
        <v>18.384193827516583</v>
      </c>
      <c r="I17" s="20">
        <v>0</v>
      </c>
      <c r="J17" s="20">
        <f t="shared" si="0"/>
        <v>0</v>
      </c>
      <c r="K17" s="21">
        <f t="shared" si="2"/>
        <v>0</v>
      </c>
    </row>
    <row r="18" spans="1:11" s="22" customFormat="1" ht="19.5" customHeight="1">
      <c r="A18" s="16">
        <f>[1]C4.1.3.3!C18</f>
        <v>2134.6245614035211</v>
      </c>
      <c r="B18" s="17" t="s">
        <v>30</v>
      </c>
      <c r="C18" s="23" t="s">
        <v>31</v>
      </c>
      <c r="D18" s="19">
        <f t="shared" si="1"/>
        <v>2134.6245614035211</v>
      </c>
      <c r="E18" s="20">
        <v>1554.5186602870908</v>
      </c>
      <c r="F18" s="20">
        <v>547.07496012759475</v>
      </c>
      <c r="G18" s="20">
        <v>12.386602870813393</v>
      </c>
      <c r="H18" s="20">
        <v>16.515470494417858</v>
      </c>
      <c r="I18" s="20">
        <v>0</v>
      </c>
      <c r="J18" s="20">
        <f t="shared" si="0"/>
        <v>4.1288676236040374</v>
      </c>
      <c r="K18" s="21">
        <f t="shared" si="2"/>
        <v>0</v>
      </c>
    </row>
    <row r="19" spans="1:11" s="22" customFormat="1" ht="19.5" customHeight="1">
      <c r="A19" s="16">
        <f>[1]C4.1.3.3!C19</f>
        <v>2357.3718368561581</v>
      </c>
      <c r="B19" s="17" t="s">
        <v>32</v>
      </c>
      <c r="C19" s="23" t="s">
        <v>33</v>
      </c>
      <c r="D19" s="19">
        <f t="shared" si="1"/>
        <v>2357.3718368561581</v>
      </c>
      <c r="E19" s="20">
        <v>1641.3730276867898</v>
      </c>
      <c r="F19" s="20">
        <v>691.04733551652623</v>
      </c>
      <c r="G19" s="20">
        <v>7.5939267639178318</v>
      </c>
      <c r="H19" s="20">
        <v>15.187853527835669</v>
      </c>
      <c r="I19" s="20">
        <v>1.0848466805596904</v>
      </c>
      <c r="J19" s="20">
        <f t="shared" si="0"/>
        <v>1.0848466805291537</v>
      </c>
      <c r="K19" s="21">
        <f t="shared" si="2"/>
        <v>0</v>
      </c>
    </row>
    <row r="20" spans="1:11" s="22" customFormat="1" ht="19.5" customHeight="1">
      <c r="A20" s="16">
        <f>[1]C4.1.3.3!C20</f>
        <v>0</v>
      </c>
      <c r="B20" s="17" t="s">
        <v>34</v>
      </c>
      <c r="C20" s="23" t="s">
        <v>35</v>
      </c>
      <c r="D20" s="19">
        <f t="shared" si="1"/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1">
        <f t="shared" si="2"/>
        <v>0</v>
      </c>
    </row>
    <row r="21" spans="1:11" ht="27" customHeight="1" thickBot="1">
      <c r="A21" s="16">
        <f>[1]C4.1.3.3!C21</f>
        <v>26161.639002973126</v>
      </c>
      <c r="B21" s="17" t="s">
        <v>12</v>
      </c>
      <c r="C21" s="24" t="s">
        <v>36</v>
      </c>
      <c r="D21" s="25">
        <f>SUM(E21:J21)</f>
        <v>26161.63900297313</v>
      </c>
      <c r="E21" s="26">
        <f t="shared" ref="E21:J21" si="3">SUM(E9:E20)</f>
        <v>18646.591647166282</v>
      </c>
      <c r="F21" s="26">
        <f t="shared" si="3"/>
        <v>7069.3712326096029</v>
      </c>
      <c r="G21" s="26">
        <f t="shared" si="3"/>
        <v>175.40289287017487</v>
      </c>
      <c r="H21" s="26">
        <f t="shared" si="3"/>
        <v>232.68184908263422</v>
      </c>
      <c r="I21" s="26">
        <f t="shared" si="3"/>
        <v>27.321747893530954</v>
      </c>
      <c r="J21" s="26">
        <f t="shared" si="3"/>
        <v>10.269633350908862</v>
      </c>
    </row>
    <row r="22" spans="1:11">
      <c r="C22" s="27" t="s">
        <v>37</v>
      </c>
      <c r="D22" s="28"/>
      <c r="E22" s="28"/>
      <c r="F22" s="28"/>
      <c r="G22" s="28"/>
    </row>
    <row r="23" spans="1:11">
      <c r="C23" s="27" t="s">
        <v>38</v>
      </c>
      <c r="D23" s="28"/>
    </row>
    <row r="24" spans="1:11">
      <c r="C24" s="27" t="s">
        <v>39</v>
      </c>
      <c r="D24" s="28"/>
      <c r="E24" s="28"/>
      <c r="F24" s="28"/>
      <c r="G24" s="28"/>
    </row>
    <row r="25" spans="1:11">
      <c r="C25" s="28"/>
      <c r="D25" s="28"/>
    </row>
    <row r="28" spans="1:11">
      <c r="C28" s="4"/>
      <c r="D28" s="4"/>
    </row>
    <row r="29" spans="1:11">
      <c r="C29" s="4" t="s">
        <v>40</v>
      </c>
      <c r="D29" s="4"/>
    </row>
    <row r="30" spans="1:11" ht="30">
      <c r="C30" s="4" t="s">
        <v>41</v>
      </c>
      <c r="D30" s="4"/>
    </row>
    <row r="31" spans="1:11" ht="30">
      <c r="C31" s="4" t="s">
        <v>42</v>
      </c>
      <c r="D31" s="4"/>
    </row>
    <row r="32" spans="1:11">
      <c r="C32" s="4"/>
      <c r="D32" s="4"/>
    </row>
    <row r="33" spans="3:10">
      <c r="C33" s="8"/>
      <c r="D33" s="8"/>
    </row>
    <row r="34" spans="3:10">
      <c r="C34" s="8"/>
      <c r="D34" s="8"/>
    </row>
    <row r="35" spans="3:10">
      <c r="C35" s="8"/>
      <c r="D35" s="8"/>
    </row>
    <row r="44" spans="3:10">
      <c r="F44" s="29" t="s">
        <v>38</v>
      </c>
      <c r="G44" s="29"/>
      <c r="H44" s="29"/>
      <c r="I44" s="29"/>
      <c r="J44" s="29"/>
    </row>
    <row r="45" spans="3:10">
      <c r="F45" s="29"/>
      <c r="G45" s="29"/>
      <c r="H45" s="29"/>
      <c r="I45" s="29"/>
      <c r="J45" s="29"/>
    </row>
  </sheetData>
  <mergeCells count="7">
    <mergeCell ref="F44:J45"/>
    <mergeCell ref="C3:J3"/>
    <mergeCell ref="C4:F4"/>
    <mergeCell ref="G4:J4"/>
    <mergeCell ref="C7:C8"/>
    <mergeCell ref="D7:D8"/>
    <mergeCell ref="E7:J7"/>
  </mergeCells>
  <pageMargins left="0.70866141732283472" right="0" top="0.74803149606299213" bottom="0.74803149606299213" header="0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C4.1.3.8</vt:lpstr>
      <vt:lpstr>C4.1.3.8!Área_de_impresión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2011-12-26T20:49:33Z</dcterms:created>
  <dcterms:modified xsi:type="dcterms:W3CDTF">2011-12-26T20:49:43Z</dcterms:modified>
</cp:coreProperties>
</file>