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4.3" sheetId="1" r:id="rId1"/>
  </sheets>
  <calcPr calcId="124519"/>
</workbook>
</file>

<file path=xl/calcChain.xml><?xml version="1.0" encoding="utf-8"?>
<calcChain xmlns="http://schemas.openxmlformats.org/spreadsheetml/2006/main">
  <c r="M21" i="1"/>
  <c r="L21"/>
  <c r="I21"/>
  <c r="H21"/>
  <c r="K20"/>
  <c r="G20"/>
  <c r="C20" s="1"/>
  <c r="E20"/>
  <c r="D20"/>
  <c r="K19"/>
  <c r="G19"/>
  <c r="E19"/>
  <c r="D19"/>
  <c r="C19"/>
  <c r="K18"/>
  <c r="G18"/>
  <c r="C18" s="1"/>
  <c r="E18"/>
  <c r="D18"/>
  <c r="K17"/>
  <c r="G17"/>
  <c r="E17"/>
  <c r="D17"/>
  <c r="C17"/>
  <c r="K16"/>
  <c r="G16"/>
  <c r="C16" s="1"/>
  <c r="E16"/>
  <c r="D16"/>
  <c r="K15"/>
  <c r="G15"/>
  <c r="E15"/>
  <c r="D15"/>
  <c r="C15"/>
  <c r="K14"/>
  <c r="G14"/>
  <c r="C14" s="1"/>
  <c r="E14"/>
  <c r="D14"/>
  <c r="K13"/>
  <c r="G13"/>
  <c r="E13"/>
  <c r="D13"/>
  <c r="C13"/>
  <c r="K12"/>
  <c r="G12"/>
  <c r="C12" s="1"/>
  <c r="E12"/>
  <c r="D12"/>
  <c r="K11"/>
  <c r="G11"/>
  <c r="E11"/>
  <c r="D11"/>
  <c r="C11"/>
  <c r="K10"/>
  <c r="G10"/>
  <c r="C10" s="1"/>
  <c r="E10"/>
  <c r="D10"/>
  <c r="K9"/>
  <c r="K21" s="1"/>
  <c r="G9"/>
  <c r="G21" s="1"/>
  <c r="E9"/>
  <c r="E21" s="1"/>
  <c r="D9"/>
  <c r="D21" s="1"/>
  <c r="C9"/>
  <c r="C21" l="1"/>
</calcChain>
</file>

<file path=xl/sharedStrings.xml><?xml version="1.0" encoding="utf-8"?>
<sst xmlns="http://schemas.openxmlformats.org/spreadsheetml/2006/main" count="46" uniqueCount="39">
  <si>
    <t>Cuadro Nº 4.1.4.3</t>
  </si>
  <si>
    <t>ADULTOS MAYORES (60 A MAS AÑOS) AFECTADOS POR VIOLENCIA FAMILIAR Y SEXUAL ATENDIDOS POR EL PNCVFS, SEGUN CONDICION DE LA ATENCION, SEXO Y MES</t>
  </si>
  <si>
    <t>Periodo : Enero - Noviembre  2011</t>
  </si>
  <si>
    <t>Mes</t>
  </si>
  <si>
    <t>Total</t>
  </si>
  <si>
    <t>Adultos mayores atendidos 
por primera vez 
(Caso Nuevo)</t>
  </si>
  <si>
    <t>Adultos mayores atendidos 
por reincidencia 
(Caso Reincidente)</t>
  </si>
  <si>
    <t>Personas Atendidas</t>
  </si>
  <si>
    <t>Mujer</t>
  </si>
  <si>
    <t>Hombre</t>
  </si>
  <si>
    <t>Sub Total</t>
  </si>
  <si>
    <t>Ene</t>
  </si>
  <si>
    <t>Enero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</si>
  <si>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</si>
  <si>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</si>
  <si>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</si>
  <si>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</si>
  <si>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</si>
  <si>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</si>
  <si>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</si>
  <si>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</si>
  <si>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</si>
  <si>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</si>
  <si>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</si>
  <si>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</si>
  <si>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</si>
  <si>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</si>
  <si>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Set</t>
  </si>
  <si>
    <t>Setiembre</t>
  </si>
  <si>
    <t>Oct</t>
  </si>
  <si>
    <t>Octubre</t>
  </si>
  <si>
    <t>Nov</t>
  </si>
  <si>
    <t>Noviembre</t>
  </si>
  <si>
    <t>Dic</t>
  </si>
  <si>
    <t>Diciembre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</si>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</sst>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 indent="4"/>
    </xf>
    <xf numFmtId="0" fontId="10" fillId="0" borderId="0" xfId="0" applyFont="1" applyAlignment="1">
      <alignment horizontal="justify"/>
    </xf>
    <xf numFmtId="9" fontId="1" fillId="0" borderId="0" xfId="1" applyFont="1" applyAlignment="1">
      <alignment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 4.1.4.3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ADULTOS MAYORES (60 A MAS AÑOS) AFECTADOS POR VIOLENCIA FAMILIAR Y SEXUAL ATENDIDOS POR EL PNCVFS, SEGÚN MES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Ene  -  Nov 2011</a:t>
            </a:r>
          </a:p>
        </c:rich>
      </c:tx>
    </c:title>
    <c:plotArea>
      <c:layout>
        <c:manualLayout>
          <c:layoutTarget val="inner"/>
          <c:xMode val="edge"/>
          <c:yMode val="edge"/>
          <c:x val="6.1385201578790773E-2"/>
          <c:y val="0.28120698705765257"/>
          <c:w val="0.89673039712729352"/>
          <c:h val="0.45911086976196952"/>
        </c:manualLayout>
      </c:layout>
      <c:lineChart>
        <c:grouping val="standard"/>
        <c:ser>
          <c:idx val="0"/>
          <c:order val="0"/>
          <c:tx>
            <c:strRef>
              <c:f>C4.1.4.3!$A$8</c:f>
              <c:strCache>
                <c:ptCount val="1"/>
                <c:pt idx="0">
                  <c:v>Personas Atendidas</c:v>
                </c:pt>
              </c:strCache>
            </c:strRef>
          </c:tx>
          <c:dLbls>
            <c:dLbl>
              <c:idx val="0"/>
              <c:layout>
                <c:manualLayout>
                  <c:x val="-3.2058228488251135E-2"/>
                  <c:y val="-3.24043591742881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8712634992567427E-2"/>
                  <c:y val="-3.366121713720779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185070210821602E-2"/>
                  <c:y val="-5.370242021225524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582139316522993E-2"/>
                  <c:y val="-4.943112878643717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552065290309921E-2"/>
                  <c:y val="-5.125200549580037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850696861203498E-2"/>
                  <c:y val="-3.67816091954022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8536961446034037E-2"/>
                  <c:y val="-4.238330589506646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0294754862602467E-2"/>
                  <c:y val="-4.336340194936814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87062341050419E-2"/>
                  <c:y val="-3.94189255954511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644600395720718E-2"/>
                  <c:y val="-5.141541303175099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0294814095207746E-2"/>
                  <c:y val="-4.6189361657677716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1995285468430315E-2"/>
                  <c:y val="-4.7073205742594063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C4.1.4.3!$A$9:$A$20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C4.1.4.3!$C$9:$C$20</c:f>
              <c:numCache>
                <c:formatCode>#,##0</c:formatCode>
                <c:ptCount val="12"/>
                <c:pt idx="0">
                  <c:v>146</c:v>
                </c:pt>
                <c:pt idx="1">
                  <c:v>183.04340704340711</c:v>
                </c:pt>
                <c:pt idx="2">
                  <c:v>143.37967115097149</c:v>
                </c:pt>
                <c:pt idx="3">
                  <c:v>108.92703862660939</c:v>
                </c:pt>
                <c:pt idx="4">
                  <c:v>145.48004836759364</c:v>
                </c:pt>
                <c:pt idx="5">
                  <c:v>166.55611442942455</c:v>
                </c:pt>
                <c:pt idx="6">
                  <c:v>128.23515109412989</c:v>
                </c:pt>
                <c:pt idx="7">
                  <c:v>152.38831318364998</c:v>
                </c:pt>
                <c:pt idx="8">
                  <c:v>184.86328237669434</c:v>
                </c:pt>
                <c:pt idx="9">
                  <c:v>123.86602870813412</c:v>
                </c:pt>
                <c:pt idx="10">
                  <c:v>167.06638880619246</c:v>
                </c:pt>
                <c:pt idx="11">
                  <c:v>0</c:v>
                </c:pt>
              </c:numCache>
            </c:numRef>
          </c:val>
        </c:ser>
        <c:marker val="1"/>
        <c:axId val="41890176"/>
        <c:axId val="42330752"/>
      </c:lineChart>
      <c:catAx>
        <c:axId val="418901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330752"/>
        <c:crosses val="autoZero"/>
        <c:auto val="1"/>
        <c:lblAlgn val="ctr"/>
        <c:lblOffset val="100"/>
      </c:catAx>
      <c:valAx>
        <c:axId val="42330752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9017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22671</xdr:colOff>
      <xdr:row>42</xdr:row>
      <xdr:rowOff>91336</xdr:rowOff>
    </xdr:from>
    <xdr:to>
      <xdr:col>12</xdr:col>
      <xdr:colOff>737046</xdr:colOff>
      <xdr:row>54</xdr:row>
      <xdr:rowOff>13048</xdr:rowOff>
    </xdr:to>
    <xdr:sp macro="" textlink="">
      <xdr:nvSpPr>
        <xdr:cNvPr id="2" name="1 Rectángulo"/>
        <xdr:cNvSpPr/>
      </xdr:nvSpPr>
      <xdr:spPr>
        <a:xfrm>
          <a:off x="22671" y="9854461"/>
          <a:ext cx="7867650" cy="2217237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endParaRPr lang="es-PE" sz="1100" b="0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just">
            <a:lnSpc>
              <a:spcPct val="150000"/>
            </a:lnSpc>
          </a:pPr>
          <a:endParaRPr lang="es-PE" sz="1100" b="0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just">
            <a:lnSpc>
              <a:spcPct val="150000"/>
            </a:lnSpc>
          </a:pP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En el periodo de enero a noviembre del 2011 a través de los Centros Emergencia Mujer a nivel nacional, se han atendido 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1,650 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 de  adultos mayores afectados por violencia familiar y sexual.  En el mes de enero  se registraron 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146 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casos, mientras que en el mes de noviembre se registraron 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167 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casos, lo que muestra una disminución porcentual  de 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14%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entre ambos meses.</a:t>
          </a:r>
          <a:endParaRPr lang="es-PE" sz="800" i="1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123825</xdr:colOff>
      <xdr:row>25</xdr:row>
      <xdr:rowOff>38100</xdr:rowOff>
    </xdr:from>
    <xdr:to>
      <xdr:col>12</xdr:col>
      <xdr:colOff>542925</xdr:colOff>
      <xdr:row>40</xdr:row>
      <xdr:rowOff>114300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showGridLines="0" tabSelected="1" view="pageBreakPreview" zoomScale="82" zoomScaleNormal="63" zoomScaleSheetLayoutView="82" workbookViewId="0"/>
  </sheetViews>
  <sheetFormatPr baseColWidth="10" defaultRowHeight="15"/>
  <cols>
    <col min="1" max="1" width="0.85546875" style="1" customWidth="1"/>
    <col min="2" max="2" width="12.140625" style="1" customWidth="1"/>
    <col min="3" max="5" width="11.5703125" style="1" customWidth="1"/>
    <col min="6" max="6" width="0.85546875" style="1" customWidth="1"/>
    <col min="7" max="9" width="11.5703125" style="1" customWidth="1"/>
    <col min="10" max="10" width="0.85546875" style="1" customWidth="1"/>
    <col min="11" max="13" width="11.5703125" style="1" customWidth="1"/>
    <col min="14" max="16384" width="11.42578125" style="1"/>
  </cols>
  <sheetData>
    <row r="1" spans="1:13" ht="18.75">
      <c r="B1" s="2" t="s">
        <v>0</v>
      </c>
      <c r="C1" s="3"/>
      <c r="D1" s="3"/>
      <c r="E1" s="3"/>
      <c r="F1" s="3"/>
      <c r="G1" s="3"/>
    </row>
    <row r="2" spans="1:13" ht="6" customHeight="1">
      <c r="B2" s="3"/>
      <c r="C2" s="3"/>
      <c r="D2" s="3"/>
      <c r="E2" s="3"/>
      <c r="F2" s="3"/>
      <c r="G2" s="3"/>
    </row>
    <row r="3" spans="1:13" s="4" customFormat="1" ht="33.75" customHeight="1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4" customFormat="1" ht="6" customHeight="1"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</row>
    <row r="5" spans="1:13">
      <c r="B5" s="3" t="s">
        <v>2</v>
      </c>
      <c r="C5" s="3"/>
      <c r="D5" s="3"/>
      <c r="E5" s="3"/>
      <c r="F5" s="3"/>
      <c r="G5" s="3"/>
    </row>
    <row r="6" spans="1:13" ht="6" customHeight="1" thickBot="1"/>
    <row r="7" spans="1:13" ht="59.25" customHeight="1">
      <c r="B7" s="9" t="s">
        <v>3</v>
      </c>
      <c r="C7" s="9" t="s">
        <v>4</v>
      </c>
      <c r="D7" s="9"/>
      <c r="E7" s="9"/>
      <c r="F7" s="10"/>
      <c r="G7" s="9" t="s">
        <v>5</v>
      </c>
      <c r="H7" s="9"/>
      <c r="I7" s="9"/>
      <c r="J7" s="10"/>
      <c r="K7" s="9" t="s">
        <v>6</v>
      </c>
      <c r="L7" s="9"/>
      <c r="M7" s="9"/>
    </row>
    <row r="8" spans="1:13" ht="36" customHeight="1" thickBot="1">
      <c r="A8" s="11" t="s">
        <v>7</v>
      </c>
      <c r="B8" s="12"/>
      <c r="C8" s="13" t="s">
        <v>4</v>
      </c>
      <c r="D8" s="13" t="s">
        <v>8</v>
      </c>
      <c r="E8" s="13" t="s">
        <v>9</v>
      </c>
      <c r="F8" s="14"/>
      <c r="G8" s="13" t="s">
        <v>10</v>
      </c>
      <c r="H8" s="13" t="s">
        <v>8</v>
      </c>
      <c r="I8" s="13" t="s">
        <v>9</v>
      </c>
      <c r="J8" s="14"/>
      <c r="K8" s="13" t="s">
        <v>10</v>
      </c>
      <c r="L8" s="13" t="s">
        <v>8</v>
      </c>
      <c r="M8" s="13" t="s">
        <v>9</v>
      </c>
    </row>
    <row r="9" spans="1:13" ht="20.25" customHeight="1">
      <c r="A9" s="11" t="s">
        <v>11</v>
      </c>
      <c r="B9" s="15" t="s">
        <v>12</v>
      </c>
      <c r="C9" s="16">
        <f>G9+K9</f>
        <v>146</v>
      </c>
      <c r="D9" s="17">
        <f t="shared" ref="D9:E20" si="0">+H9+L9</f>
        <v>122</v>
      </c>
      <c r="E9" s="17">
        <f t="shared" si="0"/>
        <v>24</v>
      </c>
      <c r="F9" s="17"/>
      <c r="G9" s="17">
        <f>H9+I9</f>
        <v>130</v>
      </c>
      <c r="H9" s="17">
        <v>107</v>
      </c>
      <c r="I9" s="17">
        <v>23</v>
      </c>
      <c r="J9" s="17"/>
      <c r="K9" s="17">
        <f>L9+M9</f>
        <v>16</v>
      </c>
      <c r="L9" s="17">
        <v>15</v>
      </c>
      <c r="M9" s="17">
        <v>1</v>
      </c>
    </row>
    <row r="10" spans="1:13" ht="20.25" customHeight="1">
      <c r="A10" s="11" t="s">
        <v>13</v>
      </c>
      <c r="B10" s="18" t="s">
        <v>14</v>
      </c>
      <c r="C10" s="16">
        <f t="shared" ref="C10:C20" si="1">G10+K10</f>
        <v>183.04340704340711</v>
      </c>
      <c r="D10" s="17">
        <f t="shared" si="0"/>
        <v>138.79115479115484</v>
      </c>
      <c r="E10" s="17">
        <f t="shared" si="0"/>
        <v>44.252252252252269</v>
      </c>
      <c r="F10" s="17"/>
      <c r="G10" s="17">
        <f t="shared" ref="G10:G20" si="2">H10+I10</f>
        <v>150.85995085995091</v>
      </c>
      <c r="H10" s="17">
        <v>118.67649467649473</v>
      </c>
      <c r="I10" s="17">
        <v>32.183456183456194</v>
      </c>
      <c r="J10" s="17"/>
      <c r="K10" s="17">
        <f t="shared" ref="K10:K20" si="3">L10+M10</f>
        <v>32.183456183456194</v>
      </c>
      <c r="L10" s="17">
        <v>20.114660114660122</v>
      </c>
      <c r="M10" s="17">
        <v>12.068796068796074</v>
      </c>
    </row>
    <row r="11" spans="1:13" ht="20.25" customHeight="1">
      <c r="A11" s="11" t="s">
        <v>15</v>
      </c>
      <c r="B11" s="18" t="s">
        <v>16</v>
      </c>
      <c r="C11" s="16">
        <f t="shared" si="1"/>
        <v>143.37967115097149</v>
      </c>
      <c r="D11" s="17">
        <f t="shared" si="0"/>
        <v>114.09790732436463</v>
      </c>
      <c r="E11" s="17">
        <f t="shared" si="0"/>
        <v>29.281763826606866</v>
      </c>
      <c r="F11" s="17"/>
      <c r="G11" s="17">
        <f t="shared" si="2"/>
        <v>119.14648729446927</v>
      </c>
      <c r="H11" s="17">
        <v>97.942451420029812</v>
      </c>
      <c r="I11" s="17">
        <v>21.204035874439452</v>
      </c>
      <c r="J11" s="17"/>
      <c r="K11" s="17">
        <f t="shared" si="3"/>
        <v>24.233183856502237</v>
      </c>
      <c r="L11" s="17">
        <v>16.155455904334822</v>
      </c>
      <c r="M11" s="17">
        <v>8.0777279521674146</v>
      </c>
    </row>
    <row r="12" spans="1:13" ht="20.25" customHeight="1">
      <c r="A12" s="11" t="s">
        <v>17</v>
      </c>
      <c r="B12" s="18" t="s">
        <v>18</v>
      </c>
      <c r="C12" s="16">
        <f t="shared" si="1"/>
        <v>108.92703862660939</v>
      </c>
      <c r="D12" s="17">
        <f t="shared" si="0"/>
        <v>86.738197424892647</v>
      </c>
      <c r="E12" s="17">
        <f t="shared" si="0"/>
        <v>22.188841201716734</v>
      </c>
      <c r="F12" s="17"/>
      <c r="G12" s="17">
        <f t="shared" si="2"/>
        <v>96.824034334763894</v>
      </c>
      <c r="H12" s="17">
        <v>75.643776824034276</v>
      </c>
      <c r="I12" s="17">
        <v>21.180257510729611</v>
      </c>
      <c r="J12" s="17"/>
      <c r="K12" s="17">
        <f t="shared" si="3"/>
        <v>12.103004291845496</v>
      </c>
      <c r="L12" s="17">
        <v>11.094420600858371</v>
      </c>
      <c r="M12" s="17">
        <v>1.0085836909871244</v>
      </c>
    </row>
    <row r="13" spans="1:13" ht="20.25" customHeight="1">
      <c r="A13" s="11" t="s">
        <v>19</v>
      </c>
      <c r="B13" s="18" t="s">
        <v>20</v>
      </c>
      <c r="C13" s="16">
        <f t="shared" si="1"/>
        <v>145.48004836759364</v>
      </c>
      <c r="D13" s="17">
        <f t="shared" si="0"/>
        <v>121.23337363966135</v>
      </c>
      <c r="E13" s="17">
        <f t="shared" si="0"/>
        <v>24.24667472793228</v>
      </c>
      <c r="F13" s="17"/>
      <c r="G13" s="17">
        <f t="shared" si="2"/>
        <v>124.26420798065288</v>
      </c>
      <c r="H13" s="17">
        <v>100.0175332527206</v>
      </c>
      <c r="I13" s="17">
        <v>24.24667472793228</v>
      </c>
      <c r="J13" s="17"/>
      <c r="K13" s="17">
        <f t="shared" si="3"/>
        <v>21.215840386940748</v>
      </c>
      <c r="L13" s="17">
        <v>21.215840386940748</v>
      </c>
      <c r="M13" s="17">
        <v>0</v>
      </c>
    </row>
    <row r="14" spans="1:13" ht="20.25" customHeight="1">
      <c r="A14" s="11" t="s">
        <v>21</v>
      </c>
      <c r="B14" s="18" t="s">
        <v>22</v>
      </c>
      <c r="C14" s="16">
        <f t="shared" si="1"/>
        <v>166.55611442942455</v>
      </c>
      <c r="D14" s="17">
        <f t="shared" si="0"/>
        <v>132.23546054699764</v>
      </c>
      <c r="E14" s="17">
        <f t="shared" si="0"/>
        <v>34.320653882426917</v>
      </c>
      <c r="F14" s="17"/>
      <c r="G14" s="17">
        <f t="shared" si="2"/>
        <v>131.22602955045568</v>
      </c>
      <c r="H14" s="17">
        <v>104.98082364036451</v>
      </c>
      <c r="I14" s="17">
        <v>26.245205910091173</v>
      </c>
      <c r="J14" s="17"/>
      <c r="K14" s="17">
        <f t="shared" si="3"/>
        <v>35.330084878968883</v>
      </c>
      <c r="L14" s="17">
        <v>27.254636906633142</v>
      </c>
      <c r="M14" s="17">
        <v>8.0754479723357431</v>
      </c>
    </row>
    <row r="15" spans="1:13" ht="20.25" customHeight="1">
      <c r="A15" s="11" t="s">
        <v>23</v>
      </c>
      <c r="B15" s="18" t="s">
        <v>24</v>
      </c>
      <c r="C15" s="16">
        <f t="shared" si="1"/>
        <v>128.23515109412989</v>
      </c>
      <c r="D15" s="17">
        <f t="shared" si="0"/>
        <v>102.99201111497047</v>
      </c>
      <c r="E15" s="17">
        <f t="shared" si="0"/>
        <v>25.24313997915942</v>
      </c>
      <c r="F15" s="17"/>
      <c r="G15" s="17">
        <f t="shared" si="2"/>
        <v>104.00173671413684</v>
      </c>
      <c r="H15" s="17">
        <v>80.778047933310177</v>
      </c>
      <c r="I15" s="17">
        <v>23.223688780826667</v>
      </c>
      <c r="J15" s="17"/>
      <c r="K15" s="17">
        <f t="shared" si="3"/>
        <v>24.233414379993043</v>
      </c>
      <c r="L15" s="17">
        <v>22.21396318166029</v>
      </c>
      <c r="M15" s="17">
        <v>2.0194511983327543</v>
      </c>
    </row>
    <row r="16" spans="1:13" ht="20.25" customHeight="1">
      <c r="A16" s="11" t="s">
        <v>25</v>
      </c>
      <c r="B16" s="18" t="s">
        <v>26</v>
      </c>
      <c r="C16" s="16">
        <f t="shared" si="1"/>
        <v>152.38831318364998</v>
      </c>
      <c r="D16" s="17">
        <f t="shared" si="0"/>
        <v>126.81980426021879</v>
      </c>
      <c r="E16" s="17">
        <f t="shared" si="0"/>
        <v>25.568508923431207</v>
      </c>
      <c r="F16" s="17"/>
      <c r="G16" s="17">
        <f t="shared" si="2"/>
        <v>123.75158318940704</v>
      </c>
      <c r="H16" s="17">
        <v>104.31951640759932</v>
      </c>
      <c r="I16" s="17">
        <v>19.432066781807716</v>
      </c>
      <c r="J16" s="17"/>
      <c r="K16" s="17">
        <f t="shared" si="3"/>
        <v>28.636729994242952</v>
      </c>
      <c r="L16" s="17">
        <v>22.500287852619461</v>
      </c>
      <c r="M16" s="17">
        <v>6.1364421416234896</v>
      </c>
    </row>
    <row r="17" spans="1:13" ht="20.25" customHeight="1">
      <c r="A17" s="11" t="s">
        <v>27</v>
      </c>
      <c r="B17" s="18" t="s">
        <v>28</v>
      </c>
      <c r="C17" s="16">
        <f t="shared" si="1"/>
        <v>184.86328237669434</v>
      </c>
      <c r="D17" s="17">
        <f t="shared" si="0"/>
        <v>149.11623882318989</v>
      </c>
      <c r="E17" s="17">
        <f t="shared" si="0"/>
        <v>35.747043553504454</v>
      </c>
      <c r="F17" s="17"/>
      <c r="G17" s="17">
        <f t="shared" si="2"/>
        <v>153.20161522930468</v>
      </c>
      <c r="H17" s="17">
        <v>124.60398038650112</v>
      </c>
      <c r="I17" s="17">
        <v>28.597634842803558</v>
      </c>
      <c r="J17" s="17"/>
      <c r="K17" s="17">
        <f t="shared" si="3"/>
        <v>31.661667147389664</v>
      </c>
      <c r="L17" s="17">
        <v>24.512258436688768</v>
      </c>
      <c r="M17" s="17">
        <v>7.1494087107008948</v>
      </c>
    </row>
    <row r="18" spans="1:13" ht="20.25" customHeight="1">
      <c r="A18" s="11" t="s">
        <v>29</v>
      </c>
      <c r="B18" s="18" t="s">
        <v>30</v>
      </c>
      <c r="C18" s="16">
        <f t="shared" si="1"/>
        <v>123.86602870813412</v>
      </c>
      <c r="D18" s="17">
        <f t="shared" si="0"/>
        <v>100.12503987240845</v>
      </c>
      <c r="E18" s="17">
        <f t="shared" si="0"/>
        <v>23.74098883572567</v>
      </c>
      <c r="F18" s="17"/>
      <c r="G18" s="17">
        <f t="shared" si="2"/>
        <v>115.6082934609252</v>
      </c>
      <c r="H18" s="17">
        <v>93.931738437001755</v>
      </c>
      <c r="I18" s="17">
        <v>21.676555023923438</v>
      </c>
      <c r="J18" s="17"/>
      <c r="K18" s="17">
        <f t="shared" si="3"/>
        <v>8.2577352472089309</v>
      </c>
      <c r="L18" s="17">
        <v>6.1933014354066973</v>
      </c>
      <c r="M18" s="17">
        <v>2.0644338118022327</v>
      </c>
    </row>
    <row r="19" spans="1:13" ht="20.25" customHeight="1">
      <c r="A19" s="11" t="s">
        <v>31</v>
      </c>
      <c r="B19" s="18" t="s">
        <v>32</v>
      </c>
      <c r="C19" s="16">
        <f t="shared" si="1"/>
        <v>167.06638880619246</v>
      </c>
      <c r="D19" s="17">
        <f t="shared" si="0"/>
        <v>128.01190830604364</v>
      </c>
      <c r="E19" s="17">
        <f t="shared" si="0"/>
        <v>39.054480500148848</v>
      </c>
      <c r="F19" s="17"/>
      <c r="G19" s="17">
        <f t="shared" si="2"/>
        <v>145.36945519499866</v>
      </c>
      <c r="H19" s="17">
        <v>110.65436141708858</v>
      </c>
      <c r="I19" s="17">
        <v>34.715093777910084</v>
      </c>
      <c r="J19" s="17"/>
      <c r="K19" s="17">
        <f t="shared" si="3"/>
        <v>21.69693361119381</v>
      </c>
      <c r="L19" s="17">
        <v>17.357546888955049</v>
      </c>
      <c r="M19" s="17">
        <v>4.3393867222387614</v>
      </c>
    </row>
    <row r="20" spans="1:13" ht="20.25" customHeight="1">
      <c r="A20" s="11" t="s">
        <v>33</v>
      </c>
      <c r="B20" s="18" t="s">
        <v>34</v>
      </c>
      <c r="C20" s="16">
        <f t="shared" si="1"/>
        <v>0</v>
      </c>
      <c r="D20" s="17">
        <f t="shared" si="0"/>
        <v>0</v>
      </c>
      <c r="E20" s="17">
        <f t="shared" si="0"/>
        <v>0</v>
      </c>
      <c r="F20" s="17"/>
      <c r="G20" s="17">
        <f t="shared" si="2"/>
        <v>0</v>
      </c>
      <c r="H20" s="17">
        <v>0</v>
      </c>
      <c r="I20" s="17">
        <v>0</v>
      </c>
      <c r="J20" s="17"/>
      <c r="K20" s="17">
        <f t="shared" si="3"/>
        <v>0</v>
      </c>
      <c r="L20" s="17">
        <v>0</v>
      </c>
      <c r="M20" s="17">
        <v>0</v>
      </c>
    </row>
    <row r="21" spans="1:13" ht="30" customHeight="1" thickBot="1">
      <c r="B21" s="19" t="s">
        <v>35</v>
      </c>
      <c r="C21" s="20">
        <f>SUM(C9:C20)</f>
        <v>1649.8054437868068</v>
      </c>
      <c r="D21" s="20">
        <f>SUM(D9:D20)</f>
        <v>1322.1610961039023</v>
      </c>
      <c r="E21" s="20">
        <f t="shared" ref="E21:M21" si="4">SUM(E9:E20)</f>
        <v>327.64434768290465</v>
      </c>
      <c r="F21" s="20"/>
      <c r="G21" s="20">
        <f>SUM(G9:G20)</f>
        <v>1394.2533938090648</v>
      </c>
      <c r="H21" s="20">
        <f>SUM(H9:H20)</f>
        <v>1118.5487243951447</v>
      </c>
      <c r="I21" s="20">
        <f t="shared" si="4"/>
        <v>275.70466941392021</v>
      </c>
      <c r="J21" s="20"/>
      <c r="K21" s="20">
        <f t="shared" si="4"/>
        <v>255.55204997774192</v>
      </c>
      <c r="L21" s="20">
        <f t="shared" si="4"/>
        <v>203.61237170875748</v>
      </c>
      <c r="M21" s="20">
        <f t="shared" si="4"/>
        <v>51.939678268984494</v>
      </c>
    </row>
    <row r="22" spans="1:13">
      <c r="B22" s="21" t="s">
        <v>36</v>
      </c>
      <c r="C22" s="22"/>
      <c r="D22" s="22"/>
      <c r="E22" s="22"/>
      <c r="F22" s="22"/>
      <c r="G22" s="22"/>
    </row>
    <row r="23" spans="1:13">
      <c r="B23" s="21" t="s">
        <v>37</v>
      </c>
      <c r="C23" s="22"/>
    </row>
    <row r="24" spans="1:13">
      <c r="B24" s="21" t="s">
        <v>38</v>
      </c>
      <c r="C24" s="22"/>
      <c r="D24" s="22"/>
      <c r="E24" s="22"/>
      <c r="F24" s="22"/>
      <c r="G24" s="22"/>
    </row>
    <row r="25" spans="1:13">
      <c r="B25" s="22"/>
      <c r="C25" s="22"/>
    </row>
    <row r="42" spans="2:2">
      <c r="B42" s="23" t="s">
        <v>37</v>
      </c>
    </row>
    <row r="52" spans="2:12" ht="15.75">
      <c r="B52" s="24"/>
    </row>
    <row r="56" spans="2:12">
      <c r="L56" s="25"/>
    </row>
  </sheetData>
  <mergeCells count="6">
    <mergeCell ref="B3:M3"/>
    <mergeCell ref="B4:J4"/>
    <mergeCell ref="B7:B8"/>
    <mergeCell ref="C7:E7"/>
    <mergeCell ref="G7:I7"/>
    <mergeCell ref="K7:M7"/>
  </mergeCells>
  <printOptions horizontalCentered="1" verticalCentered="1"/>
  <pageMargins left="0.59055118110236227" right="0.59055118110236227" top="0.74803149606299213" bottom="0.74803149606299213" header="0" footer="0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C4.1.4.3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2011-12-26T20:52:28Z</dcterms:created>
  <dcterms:modified xsi:type="dcterms:W3CDTF">2011-12-26T20:52:39Z</dcterms:modified>
</cp:coreProperties>
</file>