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4.5" sheetId="1" r:id="rId1"/>
  </sheets>
  <definedNames>
    <definedName name="_xlnm.Print_Area" localSheetId="0">C4.1.4.5!$A$1:$AA$29</definedName>
  </definedNames>
  <calcPr calcId="124519"/>
</workbook>
</file>

<file path=xl/calcChain.xml><?xml version="1.0" encoding="utf-8"?>
<calcChain xmlns="http://schemas.openxmlformats.org/spreadsheetml/2006/main">
  <c r="Z10" i="1"/>
  <c r="X10"/>
  <c r="T10"/>
  <c r="R10"/>
  <c r="N10"/>
  <c r="L10"/>
  <c r="K10"/>
  <c r="O10" s="1"/>
  <c r="W9"/>
  <c r="Q9"/>
  <c r="O9"/>
  <c r="M9"/>
  <c r="K9"/>
  <c r="H9"/>
  <c r="F9"/>
  <c r="F10" l="1"/>
  <c r="H10"/>
  <c r="M10"/>
  <c r="W10"/>
  <c r="AA10" s="1"/>
  <c r="E9"/>
  <c r="E10" s="1"/>
  <c r="G9" s="1"/>
  <c r="Q10"/>
  <c r="S10" s="1"/>
  <c r="G10" l="1"/>
  <c r="I9"/>
  <c r="U9"/>
  <c r="S9"/>
  <c r="Y9"/>
  <c r="AA9"/>
  <c r="I10"/>
  <c r="Y10"/>
  <c r="U10"/>
</calcChain>
</file>

<file path=xl/sharedStrings.xml><?xml version="1.0" encoding="utf-8"?>
<sst xmlns="http://schemas.openxmlformats.org/spreadsheetml/2006/main" count="37" uniqueCount="21">
  <si>
    <t>Cuadro Nº 4.1.4.5</t>
  </si>
  <si>
    <t>ADULTOS MAYORES (60 A MAS AÑOS) AFECTADOS POR VIOLENCIA FAMILIAR Y SEXUAL ATENDIDOS POR EL PNCVFS, SEGUN TIPO DE VIOLENCIA, SEXO Y GRUPO DE EDAD</t>
  </si>
  <si>
    <t>Periodo : Enero - Noviembre 2011</t>
  </si>
  <si>
    <t>Grupo de Edad</t>
  </si>
  <si>
    <t>Total</t>
  </si>
  <si>
    <t>Tipo de Violencia</t>
  </si>
  <si>
    <t>Psicológica</t>
  </si>
  <si>
    <t>Física</t>
  </si>
  <si>
    <t>Sexual</t>
  </si>
  <si>
    <t>Mujer</t>
  </si>
  <si>
    <t>%</t>
  </si>
  <si>
    <t>Varon</t>
  </si>
  <si>
    <t>Sub Total</t>
  </si>
  <si>
    <t>Ad. Mayores</t>
  </si>
  <si>
    <t xml:space="preserve">60 a + </t>
  </si>
  <si>
    <t>Total 1/.</t>
  </si>
  <si>
    <t>1/. Información preliminar</t>
  </si>
  <si>
    <t xml:space="preserve">Fuente: Sistema de Registro de Casos y Atenciones de Violencia Familiar y Sexual </t>
  </si>
  <si>
    <t>del Centro Emergencia Mujer</t>
  </si>
  <si>
    <t>Elaboración : Unidad Gerencial de Diversificación de Servicios - PNCVFS</t>
  </si>
  <si>
    <t>Fuente: Sistema de Registro de Casos y Atenciones de Violencia Familiar y Sexual del Centro Emergencia Mujer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</si>
</sst>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1" fillId="0" borderId="0" xfId="2" applyFont="1"/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9" fontId="8" fillId="3" borderId="5" xfId="1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9" fontId="12" fillId="3" borderId="3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</cellXfs>
  <cellStyles count="3">
    <cellStyle name="Normal" xfId="0" builtinId="0"/>
    <cellStyle name="Normal_C8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Gráfico N° 4.1.4.5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DULTOS MAYORES (60 A MAS AÑOS) AFECTADOS POR VIOLENCIA FAMILIAR Y SEXUAL ATENDIDOS POR EL PNCVFS, SEGÚN SEXO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</c:rich>
      </c:tx>
      <c:layout>
        <c:manualLayout>
          <c:xMode val="edge"/>
          <c:yMode val="edge"/>
          <c:x val="0.10636051880376263"/>
          <c:y val="3.0075219256129597E-2"/>
        </c:manualLayout>
      </c:layout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5.143752128652887E-2"/>
          <c:y val="0.35112717716525615"/>
          <c:w val="0.94617737003058144"/>
          <c:h val="0.31143449078984808"/>
        </c:manualLayout>
      </c:layout>
      <c:bar3DChart>
        <c:barDir val="col"/>
        <c:grouping val="clustered"/>
        <c:ser>
          <c:idx val="0"/>
          <c:order val="0"/>
          <c:tx>
            <c:strRef>
              <c:f>C4.1.4.5!$F$8</c:f>
              <c:strCache>
                <c:ptCount val="1"/>
                <c:pt idx="0">
                  <c:v>Mujer</c:v>
                </c:pt>
              </c:strCache>
            </c:strRef>
          </c:tx>
          <c:dLbls>
            <c:dLbl>
              <c:idx val="0"/>
              <c:layout>
                <c:manualLayout>
                  <c:x val="1.9616429300149139E-2"/>
                  <c:y val="-5.732366203413243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C4.1.4.5!$D$9</c:f>
              <c:strCache>
                <c:ptCount val="1"/>
                <c:pt idx="0">
                  <c:v>60 a + </c:v>
                </c:pt>
              </c:strCache>
            </c:strRef>
          </c:cat>
          <c:val>
            <c:numRef>
              <c:f>C4.1.4.5!$F$9</c:f>
              <c:numCache>
                <c:formatCode>0</c:formatCode>
                <c:ptCount val="1"/>
                <c:pt idx="0">
                  <c:v>1322.1610961038998</c:v>
                </c:pt>
              </c:numCache>
            </c:numRef>
          </c:val>
        </c:ser>
        <c:ser>
          <c:idx val="1"/>
          <c:order val="1"/>
          <c:tx>
            <c:strRef>
              <c:f>C4.1.4.5!$H$8</c:f>
              <c:strCache>
                <c:ptCount val="1"/>
                <c:pt idx="0">
                  <c:v>Varon</c:v>
                </c:pt>
              </c:strCache>
            </c:strRef>
          </c:tx>
          <c:dLbls>
            <c:dLbl>
              <c:idx val="0"/>
              <c:layout>
                <c:manualLayout>
                  <c:x val="2.6972590287705055E-2"/>
                  <c:y val="-4.6901178027926496E-2"/>
                </c:manualLayout>
              </c:layout>
              <c:showVal val="1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Val val="1"/>
          </c:dLbls>
          <c:cat>
            <c:strRef>
              <c:f>C4.1.4.5!$D$9</c:f>
              <c:strCache>
                <c:ptCount val="1"/>
                <c:pt idx="0">
                  <c:v>60 a + </c:v>
                </c:pt>
              </c:strCache>
            </c:strRef>
          </c:cat>
          <c:val>
            <c:numRef>
              <c:f>C4.1.4.5!$H$9</c:f>
              <c:numCache>
                <c:formatCode>0</c:formatCode>
                <c:ptCount val="1"/>
                <c:pt idx="0">
                  <c:v>327.64434768290477</c:v>
                </c:pt>
              </c:numCache>
            </c:numRef>
          </c:val>
        </c:ser>
        <c:dLbls>
          <c:showVal val="1"/>
        </c:dLbls>
        <c:shape val="cylinder"/>
        <c:axId val="66486272"/>
        <c:axId val="66488576"/>
        <c:axId val="0"/>
      </c:bar3DChart>
      <c:catAx>
        <c:axId val="664862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488576"/>
        <c:crosses val="autoZero"/>
        <c:auto val="1"/>
        <c:lblAlgn val="ctr"/>
        <c:lblOffset val="100"/>
      </c:catAx>
      <c:valAx>
        <c:axId val="66488576"/>
        <c:scaling>
          <c:orientation val="minMax"/>
        </c:scaling>
        <c:delete val="1"/>
        <c:axPos val="l"/>
        <c:numFmt formatCode="0" sourceLinked="1"/>
        <c:tickLblPos val="nextTo"/>
        <c:crossAx val="66486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940992777362704"/>
          <c:y val="0.90700915434351215"/>
          <c:w val="0.23811789949613971"/>
          <c:h val="6.0565904871647175E-2"/>
        </c:manualLayout>
      </c:layout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28575</xdr:rowOff>
    </xdr:from>
    <xdr:ext cx="4388304" cy="1370201"/>
    <xdr:sp macro="" textlink="">
      <xdr:nvSpPr>
        <xdr:cNvPr id="2" name="1 CuadroTexto"/>
        <xdr:cNvSpPr txBox="1"/>
      </xdr:nvSpPr>
      <xdr:spPr>
        <a:xfrm>
          <a:off x="0" y="3314700"/>
          <a:ext cx="4388304" cy="137020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1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100" i="1" baseline="0">
              <a:latin typeface="+mn-lt"/>
              <a:cs typeface="Times New Roman" pitchFamily="18" charset="0"/>
            </a:rPr>
            <a:t> atendido </a:t>
          </a:r>
          <a:r>
            <a:rPr lang="es-ES_tradnl" sz="1100" b="1" i="1" baseline="0">
              <a:latin typeface="+mn-lt"/>
              <a:cs typeface="Times New Roman" pitchFamily="18" charset="0"/>
            </a:rPr>
            <a:t>1,650 </a:t>
          </a:r>
          <a:r>
            <a:rPr lang="es-ES_tradnl" sz="1100" i="1" baseline="0">
              <a:latin typeface="+mn-lt"/>
              <a:cs typeface="Times New Roman" pitchFamily="18" charset="0"/>
            </a:rPr>
            <a:t>casos de adultos mayores afectadas por violencia familiar y sexual; donde un 80% son mujeres y un 20% son varones</a:t>
          </a:r>
          <a:endParaRPr lang="es-ES_tradnl" sz="1100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12</xdr:col>
      <xdr:colOff>66675</xdr:colOff>
      <xdr:row>10</xdr:row>
      <xdr:rowOff>47625</xdr:rowOff>
    </xdr:from>
    <xdr:to>
      <xdr:col>26</xdr:col>
      <xdr:colOff>371475</xdr:colOff>
      <xdr:row>26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0.42013</cdr:x>
      <cdr:y>0.77617</cdr:y>
    </cdr:from>
    <cdr:to>
      <cdr:x>0.49307</cdr:x>
      <cdr:y>0.82786</cdr:y>
    </cdr:to>
    <cdr:sp macro="" textlink="">
      <cdr:nvSpPr>
        <cdr:cNvPr id="12" name="1 Cerrar llave"/>
        <cdr:cNvSpPr/>
      </cdr:nvSpPr>
      <cdr:spPr>
        <a:xfrm xmlns:a="http://schemas.openxmlformats.org/drawingml/2006/main" rot="5400000">
          <a:off x="2283159" y="2346579"/>
          <a:ext cx="163413" cy="377781"/>
        </a:xfrm>
        <a:prstGeom xmlns:a="http://schemas.openxmlformats.org/drawingml/2006/main" prst="rightBrace">
          <a:avLst>
            <a:gd name="adj1" fmla="val 42846"/>
            <a:gd name="adj2" fmla="val 48738"/>
          </a:avLst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>
            <a:ln w="57150">
              <a:solidFill>
                <a:schemeClr val="tx1"/>
              </a:solidFill>
            </a:ln>
          </a:endParaRPr>
        </a:p>
      </cdr:txBody>
    </cdr:sp>
  </cdr:relSizeAnchor>
  <cdr:relSizeAnchor xmlns:cdr="http://schemas.openxmlformats.org/drawingml/2006/chartDrawing">
    <cdr:from>
      <cdr:x>0.37129</cdr:x>
      <cdr:y>0.8272</cdr:y>
    </cdr:from>
    <cdr:to>
      <cdr:x>0.55504</cdr:x>
      <cdr:y>0.90991</cdr:y>
    </cdr:to>
    <cdr:sp macro="" textlink="">
      <cdr:nvSpPr>
        <cdr:cNvPr id="15" name="1 Rectángulo"/>
        <cdr:cNvSpPr/>
      </cdr:nvSpPr>
      <cdr:spPr>
        <a:xfrm xmlns:a="http://schemas.openxmlformats.org/drawingml/2006/main">
          <a:off x="1923055" y="2615113"/>
          <a:ext cx="951703" cy="26147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900"/>
            <a:t>Adulto Mayor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"/>
  <sheetViews>
    <sheetView showGridLines="0" tabSelected="1" view="pageBreakPreview" topLeftCell="C1" zoomScale="76" zoomScaleNormal="76" zoomScaleSheetLayoutView="76" workbookViewId="0"/>
  </sheetViews>
  <sheetFormatPr baseColWidth="10" defaultRowHeight="15"/>
  <cols>
    <col min="1" max="2" width="0.5703125" style="3" hidden="1" customWidth="1"/>
    <col min="3" max="3" width="13.5703125" style="3" customWidth="1"/>
    <col min="4" max="4" width="10.5703125" style="3" customWidth="1"/>
    <col min="5" max="9" width="6" style="3" customWidth="1"/>
    <col min="10" max="10" width="0.85546875" style="3" customWidth="1"/>
    <col min="11" max="15" width="6" style="3" customWidth="1"/>
    <col min="16" max="16" width="0.85546875" style="3" customWidth="1"/>
    <col min="17" max="21" width="6" style="3" customWidth="1"/>
    <col min="22" max="22" width="0.85546875" style="3" customWidth="1"/>
    <col min="23" max="27" width="6" style="3" customWidth="1"/>
    <col min="28" max="16384" width="11.42578125" style="3"/>
  </cols>
  <sheetData>
    <row r="1" spans="3:30" s="2" customFormat="1" ht="21">
      <c r="C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3:30" ht="6" customHeight="1"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</row>
    <row r="3" spans="3:30" s="8" customFormat="1" ht="33" customHeight="1"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3:30">
      <c r="C4" s="5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3:30" ht="6" customHeight="1" thickBot="1"/>
    <row r="6" spans="3:30" ht="21.95" customHeight="1">
      <c r="C6" s="9" t="s">
        <v>3</v>
      </c>
      <c r="D6" s="9"/>
      <c r="E6" s="9" t="s">
        <v>4</v>
      </c>
      <c r="F6" s="9"/>
      <c r="G6" s="9"/>
      <c r="H6" s="9"/>
      <c r="I6" s="9"/>
      <c r="J6" s="10"/>
      <c r="K6" s="9" t="s">
        <v>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3:30" ht="21.95" customHeight="1">
      <c r="C7" s="11"/>
      <c r="D7" s="11"/>
      <c r="E7" s="11"/>
      <c r="F7" s="11"/>
      <c r="G7" s="11"/>
      <c r="H7" s="11"/>
      <c r="I7" s="11"/>
      <c r="J7" s="12"/>
      <c r="K7" s="13" t="s">
        <v>6</v>
      </c>
      <c r="L7" s="13"/>
      <c r="M7" s="13"/>
      <c r="N7" s="13"/>
      <c r="O7" s="13"/>
      <c r="P7" s="14"/>
      <c r="Q7" s="13" t="s">
        <v>7</v>
      </c>
      <c r="R7" s="13"/>
      <c r="S7" s="13"/>
      <c r="T7" s="13"/>
      <c r="U7" s="13"/>
      <c r="V7" s="14"/>
      <c r="W7" s="13" t="s">
        <v>8</v>
      </c>
      <c r="X7" s="13"/>
      <c r="Y7" s="13"/>
      <c r="Z7" s="13"/>
      <c r="AA7" s="13"/>
    </row>
    <row r="8" spans="3:30" ht="28.5" customHeight="1" thickBot="1">
      <c r="C8" s="15"/>
      <c r="D8" s="15"/>
      <c r="E8" s="16" t="s">
        <v>4</v>
      </c>
      <c r="F8" s="16" t="s">
        <v>9</v>
      </c>
      <c r="G8" s="16" t="s">
        <v>10</v>
      </c>
      <c r="H8" s="16" t="s">
        <v>11</v>
      </c>
      <c r="I8" s="16" t="s">
        <v>10</v>
      </c>
      <c r="J8" s="17"/>
      <c r="K8" s="18" t="s">
        <v>12</v>
      </c>
      <c r="L8" s="16" t="s">
        <v>9</v>
      </c>
      <c r="M8" s="16" t="s">
        <v>10</v>
      </c>
      <c r="N8" s="16" t="s">
        <v>11</v>
      </c>
      <c r="O8" s="16" t="s">
        <v>10</v>
      </c>
      <c r="P8" s="17"/>
      <c r="Q8" s="18" t="s">
        <v>12</v>
      </c>
      <c r="R8" s="16" t="s">
        <v>9</v>
      </c>
      <c r="S8" s="16" t="s">
        <v>10</v>
      </c>
      <c r="T8" s="16" t="s">
        <v>11</v>
      </c>
      <c r="U8" s="16" t="s">
        <v>10</v>
      </c>
      <c r="V8" s="17"/>
      <c r="W8" s="18" t="s">
        <v>12</v>
      </c>
      <c r="X8" s="16" t="s">
        <v>9</v>
      </c>
      <c r="Y8" s="16" t="s">
        <v>10</v>
      </c>
      <c r="Z8" s="16" t="s">
        <v>11</v>
      </c>
      <c r="AA8" s="16" t="s">
        <v>10</v>
      </c>
      <c r="AD8" s="19"/>
    </row>
    <row r="9" spans="3:30" s="30" customFormat="1" ht="21" customHeight="1">
      <c r="C9" s="20" t="s">
        <v>13</v>
      </c>
      <c r="D9" s="21" t="s">
        <v>14</v>
      </c>
      <c r="E9" s="22">
        <f>F9+H9</f>
        <v>1649.8054437868045</v>
      </c>
      <c r="F9" s="23">
        <f>L9+R9+X9</f>
        <v>1322.1610961038998</v>
      </c>
      <c r="G9" s="24">
        <f>F9/$E$10</f>
        <v>0.80140425107892632</v>
      </c>
      <c r="H9" s="23">
        <f>N9+T9+Z9</f>
        <v>327.64434768290477</v>
      </c>
      <c r="I9" s="24">
        <f>H9/$E$10</f>
        <v>0.19859574892107368</v>
      </c>
      <c r="J9" s="25"/>
      <c r="K9" s="26">
        <f>L9+N9</f>
        <v>1213.7026221147173</v>
      </c>
      <c r="L9" s="27">
        <v>975.06958225248991</v>
      </c>
      <c r="M9" s="24">
        <f>L9/$K$10</f>
        <v>0.80338425944368419</v>
      </c>
      <c r="N9" s="27">
        <v>238.63303986222738</v>
      </c>
      <c r="O9" s="28">
        <f>N9/$K$10</f>
        <v>0.19661574055631573</v>
      </c>
      <c r="P9" s="29"/>
      <c r="Q9" s="27">
        <f>R9+T9</f>
        <v>409.44929254188725</v>
      </c>
      <c r="R9" s="27">
        <v>321.52283140176957</v>
      </c>
      <c r="S9" s="28">
        <f>R9/$Q$10</f>
        <v>0.78525677601183619</v>
      </c>
      <c r="T9" s="27">
        <v>87.926461140117681</v>
      </c>
      <c r="U9" s="28">
        <f>T9/$Q$10</f>
        <v>0.21474322398816376</v>
      </c>
      <c r="V9" s="29"/>
      <c r="W9" s="27">
        <f>X9+Z9</f>
        <v>26.653529130200127</v>
      </c>
      <c r="X9" s="23">
        <v>25.568682449640438</v>
      </c>
      <c r="Y9" s="24">
        <f>X9/$W$10</f>
        <v>0.9592981974259277</v>
      </c>
      <c r="Z9" s="23">
        <v>1.0848466805596904</v>
      </c>
      <c r="AA9" s="24">
        <f>Z9/$W$10</f>
        <v>4.0701802574072292E-2</v>
      </c>
      <c r="AD9" s="31"/>
    </row>
    <row r="10" spans="3:30" s="30" customFormat="1" ht="24.75" customHeight="1" thickBot="1">
      <c r="C10" s="32" t="s">
        <v>15</v>
      </c>
      <c r="D10" s="33"/>
      <c r="E10" s="34">
        <f>SUM(E9:E9)</f>
        <v>1649.8054437868045</v>
      </c>
      <c r="F10" s="35">
        <f>SUM(F9:F9)</f>
        <v>1322.1610961038998</v>
      </c>
      <c r="G10" s="36">
        <f>F10/$E$10</f>
        <v>0.80140425107892632</v>
      </c>
      <c r="H10" s="34">
        <f>SUM(H9:H9)</f>
        <v>327.64434768290477</v>
      </c>
      <c r="I10" s="36">
        <f>H10/$E$10</f>
        <v>0.19859574892107368</v>
      </c>
      <c r="J10" s="37"/>
      <c r="K10" s="38">
        <f>L10+N10</f>
        <v>1213.7026221147173</v>
      </c>
      <c r="L10" s="34">
        <f>SUM(L9:L9)</f>
        <v>975.06958225248991</v>
      </c>
      <c r="M10" s="36">
        <f>L10/$K$10</f>
        <v>0.80338425944368419</v>
      </c>
      <c r="N10" s="34">
        <f>SUM(N9:N9)</f>
        <v>238.63303986222738</v>
      </c>
      <c r="O10" s="39">
        <f>N10/$K$10</f>
        <v>0.19661574055631573</v>
      </c>
      <c r="P10" s="34"/>
      <c r="Q10" s="38">
        <f>R10+T10</f>
        <v>409.44929254188725</v>
      </c>
      <c r="R10" s="34">
        <f>SUM(R9:R9)</f>
        <v>321.52283140176957</v>
      </c>
      <c r="S10" s="39">
        <f>R10/$Q$10</f>
        <v>0.78525677601183619</v>
      </c>
      <c r="T10" s="34">
        <f>SUM(T9:T9)</f>
        <v>87.926461140117681</v>
      </c>
      <c r="U10" s="39">
        <f>T10/$Q$10</f>
        <v>0.21474322398816376</v>
      </c>
      <c r="V10" s="34"/>
      <c r="W10" s="38">
        <f>X10+Z10</f>
        <v>26.653529130200127</v>
      </c>
      <c r="X10" s="34">
        <f>SUM(X9:X9)</f>
        <v>25.568682449640438</v>
      </c>
      <c r="Y10" s="36">
        <f>X10/$W$10</f>
        <v>0.9592981974259277</v>
      </c>
      <c r="Z10" s="34">
        <f>SUM(Z9:Z9)</f>
        <v>1.0848466805596904</v>
      </c>
      <c r="AA10" s="36">
        <f>Z10/$W$10</f>
        <v>4.0701802574072292E-2</v>
      </c>
      <c r="AD10" s="31"/>
    </row>
    <row r="11" spans="3:30">
      <c r="C11" s="40" t="s">
        <v>16</v>
      </c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41"/>
      <c r="Q11" s="41"/>
    </row>
    <row r="12" spans="3:30">
      <c r="C12" s="40" t="s">
        <v>17</v>
      </c>
      <c r="E12" s="40"/>
      <c r="F12" s="40"/>
      <c r="G12" s="40"/>
      <c r="H12" s="40"/>
      <c r="I12" s="40"/>
      <c r="J12" s="40"/>
    </row>
    <row r="13" spans="3:30">
      <c r="C13" s="40" t="s">
        <v>18</v>
      </c>
      <c r="E13" s="40"/>
      <c r="F13" s="40"/>
      <c r="G13" s="40"/>
      <c r="H13" s="40"/>
      <c r="I13" s="40"/>
      <c r="J13" s="40"/>
      <c r="K13" s="41"/>
      <c r="L13" s="41"/>
      <c r="M13" s="41"/>
      <c r="N13" s="41"/>
      <c r="O13" s="41"/>
      <c r="P13" s="41"/>
      <c r="Q13" s="41"/>
    </row>
    <row r="14" spans="3:30">
      <c r="C14" s="40" t="s">
        <v>19</v>
      </c>
      <c r="D14" s="41"/>
      <c r="E14" s="41"/>
      <c r="F14" s="41"/>
      <c r="G14" s="41"/>
      <c r="H14" s="41"/>
      <c r="I14" s="41"/>
      <c r="J14" s="41"/>
    </row>
    <row r="28" spans="13:13">
      <c r="M28" s="42" t="s">
        <v>20</v>
      </c>
    </row>
  </sheetData>
  <mergeCells count="8">
    <mergeCell ref="C10:D10"/>
    <mergeCell ref="C3:AA3"/>
    <mergeCell ref="C6:D8"/>
    <mergeCell ref="E6:I7"/>
    <mergeCell ref="K6:AA6"/>
    <mergeCell ref="K7:O7"/>
    <mergeCell ref="Q7:U7"/>
    <mergeCell ref="W7:AA7"/>
  </mergeCells>
  <pageMargins left="0.70866141732283472" right="0" top="0.74803149606299213" bottom="0.74803149606299213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C4.1.4.5</vt:lpstr>
      <vt:lpstr>C4.1.4.5!Área_de_impresión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2011-12-26T20:53:06Z</dcterms:created>
  <dcterms:modified xsi:type="dcterms:W3CDTF">2011-12-26T20:53:17Z</dcterms:modified>
</cp:coreProperties>
</file>