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5.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C4.1.5.1!$A$6:$Q$6</definedName>
    <definedName name="_xlnm.Print_Area" localSheetId="0">C4.1.5.1!$A$1:$Q$63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Q33" i="1"/>
  <c r="N33"/>
  <c r="M33"/>
  <c r="L33"/>
  <c r="K33"/>
  <c r="J33"/>
  <c r="I33"/>
  <c r="H33"/>
  <c r="G33"/>
  <c r="F33"/>
  <c r="E33"/>
  <c r="D33"/>
  <c r="C33"/>
  <c r="O31"/>
  <c r="P31" s="1"/>
  <c r="O30"/>
  <c r="P30" s="1"/>
  <c r="O29"/>
  <c r="P29" s="1"/>
  <c r="O28"/>
  <c r="P28" s="1"/>
  <c r="O27"/>
  <c r="P27" s="1"/>
  <c r="O26"/>
  <c r="P26" s="1"/>
  <c r="O25"/>
  <c r="P25" s="1"/>
  <c r="O24"/>
  <c r="P24" s="1"/>
  <c r="O23"/>
  <c r="P23" s="1"/>
  <c r="O22"/>
  <c r="P22" s="1"/>
  <c r="O21"/>
  <c r="P21" s="1"/>
  <c r="O20"/>
  <c r="P20" s="1"/>
  <c r="O19"/>
  <c r="P19" s="1"/>
  <c r="O18"/>
  <c r="P18" s="1"/>
  <c r="O17"/>
  <c r="P17" s="1"/>
  <c r="O16"/>
  <c r="P16" s="1"/>
  <c r="O15"/>
  <c r="P15" s="1"/>
  <c r="O14"/>
  <c r="P14" s="1"/>
  <c r="O13"/>
  <c r="P13" s="1"/>
  <c r="O12"/>
  <c r="P12" s="1"/>
  <c r="O11"/>
  <c r="P11" s="1"/>
  <c r="O10"/>
  <c r="P10" s="1"/>
  <c r="O9"/>
  <c r="P9" s="1"/>
  <c r="O8"/>
  <c r="P8" s="1"/>
  <c r="O7"/>
  <c r="P7" s="1"/>
  <c r="O33" l="1"/>
  <c r="P33" s="1"/>
  <c r="P34" s="1"/>
  <c r="P35" s="1"/>
</calcChain>
</file>

<file path=xl/sharedStrings.xml><?xml version="1.0" encoding="utf-8"?>
<sst xmlns="http://schemas.openxmlformats.org/spreadsheetml/2006/main" count="53" uniqueCount="51">
  <si>
    <t>Cuadro N° 4.1.5.1</t>
  </si>
  <si>
    <t>RANKING DE PERSONAS AFECTADAS POR VIOLENCIA FAMILIAR Y SEXUAL ATENDIDAS POR EL PNCVFS,  SEGÚN REGIÓN</t>
  </si>
  <si>
    <t>Período: Enero - Noviembre 2011</t>
  </si>
  <si>
    <t>Nº</t>
  </si>
  <si>
    <t>Región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</si>
  <si>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</si>
  <si>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</si>
  <si>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</si>
  <si>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</si>
  <si>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</si>
  <si>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</si>
  <si>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</si>
  <si>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</si>
  <si>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</si>
  <si>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</si>
  <si>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</si>
  <si>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</si>
  <si>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</si>
  <si>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</si>
  <si>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Nro de CEM por Región</t>
  </si>
  <si>
    <t>LIMA</t>
  </si>
  <si>
    <t>JUNIN</t>
  </si>
  <si>
    <t>CUSCO</t>
  </si>
  <si>
    <t>CALLAO</t>
  </si>
  <si>
    <t>AYACUCHO</t>
  </si>
  <si>
    <t>PIURA</t>
  </si>
  <si>
    <t>PUNO</t>
  </si>
  <si>
    <t>LA LIBERTAD</t>
  </si>
  <si>
    <t>AREQUIPA</t>
  </si>
  <si>
    <t>SAN MARTIN</t>
  </si>
  <si>
    <t>ICA</t>
  </si>
  <si>
    <t>ANCASH</t>
  </si>
  <si>
    <t>HUANUCO</t>
  </si>
  <si>
    <t>APURIMAC</t>
  </si>
  <si>
    <t>LORETO</t>
  </si>
  <si>
    <t>UCAYALI</t>
  </si>
  <si>
    <t>CAJAMARCA</t>
  </si>
  <si>
    <t>LAMBAYEQUE</t>
  </si>
  <si>
    <t>PASCO</t>
  </si>
  <si>
    <t>HUANCAVELICA</t>
  </si>
  <si>
    <t>AMAZONAS</t>
  </si>
  <si>
    <t>TACNA</t>
  </si>
  <si>
    <t>MOQUEGUA</t>
  </si>
  <si>
    <t>MADRE DE DIOS</t>
  </si>
  <si>
    <t>TUMBES</t>
  </si>
  <si>
    <t>Total 1/.</t>
  </si>
  <si>
    <t>1/. Información preliminar</t>
  </si>
  <si>
    <t>Promedio Diario</t>
  </si>
  <si>
    <t>Promedio x Hora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</si>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</sst>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6C298B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1" fillId="0" borderId="0" applyNumberFormat="0" applyFill="0" applyBorder="0" applyProtection="0">
      <alignment horizontal="left"/>
    </xf>
    <xf numFmtId="0" fontId="11" fillId="0" borderId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Protection="0">
      <alignment horizontal="left"/>
    </xf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centerContinuous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" fontId="5" fillId="4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</cellXfs>
  <cellStyles count="10">
    <cellStyle name="Categoría del Piloto de Datos" xfId="1"/>
    <cellStyle name="Normal" xfId="0" builtinId="0"/>
    <cellStyle name="Normal 2" xfId="2"/>
    <cellStyle name="Normal 3" xfId="3"/>
    <cellStyle name="Piloto de Datos Ángulo" xfId="4"/>
    <cellStyle name="Piloto de Datos Campo" xfId="5"/>
    <cellStyle name="Piloto de Datos Resultado" xfId="6"/>
    <cellStyle name="Piloto de Datos Título" xfId="7"/>
    <cellStyle name="Piloto de Datos Valor" xfId="8"/>
    <cellStyle name="Porcentual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strike="noStrike">
                <a:solidFill>
                  <a:srgbClr val="000000"/>
                </a:solidFill>
                <a:latin typeface="Calibri"/>
                <a:cs typeface="Calibri"/>
              </a:rPr>
              <a:t>Gráfico N° 4.1.5.1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strike="noStrike">
                <a:solidFill>
                  <a:srgbClr val="000000"/>
                </a:solidFill>
                <a:latin typeface="Calibri"/>
                <a:cs typeface="Calibri"/>
              </a:rPr>
              <a:t>RANKING DE PERSONAS AFECTADAS POR VIOLENCIA FAMILIAR Y SEXUAL ATENDIDAS POR EL PNCVFS  SEGÚN REGIÓN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0" i="0" strike="noStrike">
                <a:solidFill>
                  <a:srgbClr val="000000"/>
                </a:solidFill>
                <a:latin typeface="Calibri"/>
                <a:cs typeface="Calibri"/>
              </a:rPr>
              <a:t>Ene  -  Nov  2011</a:t>
            </a:r>
          </a:p>
        </c:rich>
      </c:tx>
      <c:layout>
        <c:manualLayout>
          <c:xMode val="edge"/>
          <c:yMode val="edge"/>
          <c:x val="0.15731068855754743"/>
          <c:y val="0"/>
        </c:manualLayout>
      </c:layout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98"/>
        </c:manualLayout>
      </c:layout>
      <c:barChart>
        <c:barDir val="col"/>
        <c:grouping val="clustered"/>
        <c:ser>
          <c:idx val="0"/>
          <c:order val="0"/>
          <c:dLbls>
            <c:dLbl>
              <c:idx val="1"/>
              <c:layout>
                <c:manualLayout>
                  <c:x val="0"/>
                  <c:y val="-3.640500568828219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2075055187638004E-3"/>
                  <c:y val="-1.820250284414108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651877133105818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0"/>
                  <c:y val="1.3651877133105903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strRef>
              <c:f>C4.1.5.1!$B$7:$B$31</c:f>
              <c:strCache>
                <c:ptCount val="25"/>
                <c:pt idx="0">
                  <c:v>LIMA</c:v>
                </c:pt>
                <c:pt idx="1">
                  <c:v>JUNIN</c:v>
                </c:pt>
                <c:pt idx="2">
                  <c:v>CUSCO</c:v>
                </c:pt>
                <c:pt idx="3">
                  <c:v>CALLAO</c:v>
                </c:pt>
                <c:pt idx="4">
                  <c:v>AYACUCHO</c:v>
                </c:pt>
                <c:pt idx="5">
                  <c:v>PIURA</c:v>
                </c:pt>
                <c:pt idx="6">
                  <c:v>PUNO</c:v>
                </c:pt>
                <c:pt idx="7">
                  <c:v>LA LIBERTAD</c:v>
                </c:pt>
                <c:pt idx="8">
                  <c:v>AREQUIPA</c:v>
                </c:pt>
                <c:pt idx="9">
                  <c:v>SAN MARTIN</c:v>
                </c:pt>
                <c:pt idx="10">
                  <c:v>ICA</c:v>
                </c:pt>
                <c:pt idx="11">
                  <c:v>ANCASH</c:v>
                </c:pt>
                <c:pt idx="12">
                  <c:v>HUANUCO</c:v>
                </c:pt>
                <c:pt idx="13">
                  <c:v>APURIMAC</c:v>
                </c:pt>
                <c:pt idx="14">
                  <c:v>LORETO</c:v>
                </c:pt>
                <c:pt idx="15">
                  <c:v>UCAYALI</c:v>
                </c:pt>
                <c:pt idx="16">
                  <c:v>CAJAMARCA</c:v>
                </c:pt>
                <c:pt idx="17">
                  <c:v>LAMBAYEQUE</c:v>
                </c:pt>
                <c:pt idx="18">
                  <c:v>PASCO</c:v>
                </c:pt>
                <c:pt idx="19">
                  <c:v>HUANCAVELICA</c:v>
                </c:pt>
                <c:pt idx="20">
                  <c:v>AMAZONAS</c:v>
                </c:pt>
                <c:pt idx="21">
                  <c:v>TACNA</c:v>
                </c:pt>
                <c:pt idx="22">
                  <c:v>MOQUEGUA</c:v>
                </c:pt>
                <c:pt idx="23">
                  <c:v>MADRE DE DIOS</c:v>
                </c:pt>
                <c:pt idx="24">
                  <c:v>TUMBES</c:v>
                </c:pt>
              </c:strCache>
            </c:strRef>
          </c:cat>
          <c:val>
            <c:numRef>
              <c:f>C4.1.5.1!$O$7:$O$31</c:f>
              <c:numCache>
                <c:formatCode>#,##0</c:formatCode>
                <c:ptCount val="25"/>
                <c:pt idx="0">
                  <c:v>10256</c:v>
                </c:pt>
                <c:pt idx="1">
                  <c:v>3278</c:v>
                </c:pt>
                <c:pt idx="2">
                  <c:v>3069</c:v>
                </c:pt>
                <c:pt idx="3">
                  <c:v>2133</c:v>
                </c:pt>
                <c:pt idx="4">
                  <c:v>1817</c:v>
                </c:pt>
                <c:pt idx="5">
                  <c:v>1705</c:v>
                </c:pt>
                <c:pt idx="6">
                  <c:v>1634</c:v>
                </c:pt>
                <c:pt idx="7">
                  <c:v>1487</c:v>
                </c:pt>
                <c:pt idx="8">
                  <c:v>1282</c:v>
                </c:pt>
                <c:pt idx="9">
                  <c:v>1189</c:v>
                </c:pt>
                <c:pt idx="10">
                  <c:v>1026</c:v>
                </c:pt>
                <c:pt idx="11">
                  <c:v>993</c:v>
                </c:pt>
                <c:pt idx="12">
                  <c:v>982</c:v>
                </c:pt>
                <c:pt idx="13">
                  <c:v>936</c:v>
                </c:pt>
                <c:pt idx="14">
                  <c:v>810</c:v>
                </c:pt>
                <c:pt idx="15">
                  <c:v>748</c:v>
                </c:pt>
                <c:pt idx="16">
                  <c:v>737</c:v>
                </c:pt>
                <c:pt idx="17">
                  <c:v>682</c:v>
                </c:pt>
                <c:pt idx="18">
                  <c:v>670</c:v>
                </c:pt>
                <c:pt idx="19">
                  <c:v>655</c:v>
                </c:pt>
                <c:pt idx="20">
                  <c:v>591</c:v>
                </c:pt>
                <c:pt idx="21">
                  <c:v>581</c:v>
                </c:pt>
                <c:pt idx="22">
                  <c:v>453</c:v>
                </c:pt>
                <c:pt idx="23">
                  <c:v>385</c:v>
                </c:pt>
                <c:pt idx="24">
                  <c:v>146</c:v>
                </c:pt>
              </c:numCache>
            </c:numRef>
          </c:val>
        </c:ser>
        <c:dLbls>
          <c:showVal val="1"/>
        </c:dLbls>
        <c:gapWidth val="30"/>
        <c:axId val="115372416"/>
        <c:axId val="115373952"/>
      </c:barChart>
      <c:catAx>
        <c:axId val="115372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5373952"/>
        <c:crosses val="autoZero"/>
        <c:auto val="1"/>
        <c:lblAlgn val="ctr"/>
        <c:lblOffset val="100"/>
        <c:tickLblSkip val="1"/>
        <c:tickMarkSkip val="1"/>
      </c:catAx>
      <c:valAx>
        <c:axId val="115373952"/>
        <c:scaling>
          <c:orientation val="minMax"/>
        </c:scaling>
        <c:axPos val="l"/>
        <c:majorGridlines>
          <c:spPr>
            <a:ln>
              <a:solidFill>
                <a:srgbClr val="FFC000"/>
              </a:solidFill>
            </a:ln>
          </c:spPr>
        </c:majorGridlines>
        <c:numFmt formatCode="#,##0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5372416"/>
        <c:crosses val="autoZero"/>
        <c:crossBetween val="between"/>
      </c:valAx>
      <c:spPr>
        <a:ln>
          <a:solidFill>
            <a:srgbClr val="FFC000"/>
          </a:solidFill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78" r="0.750000000000000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37</xdr:row>
      <xdr:rowOff>66675</xdr:rowOff>
    </xdr:from>
    <xdr:to>
      <xdr:col>16</xdr:col>
      <xdr:colOff>523875</xdr:colOff>
      <xdr:row>60</xdr:row>
      <xdr:rowOff>85725</xdr:rowOff>
    </xdr:to>
    <xdr:graphicFrame macro="">
      <xdr:nvGraphicFramePr>
        <xdr:cNvPr id="2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V.%20ATENCI&#211;N%20VFS\4.1%20ESTAD&#205;STICAS%20CEM\4.1.5%20REGI&#211;N%20Y%20C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5.%20Estadisticas%20Amigables%202002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\UGDS\Carpeta%20Magica(Julio)\Copia%20de%20Preliminar_original%20para%20trabajar\Estadisticas%20Amigables%202002-2010(MF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4.1.5.1"/>
      <sheetName val="C4.1.5.2"/>
      <sheetName val="C4.1.5.3"/>
      <sheetName val="Gráf - 4.1.5.3"/>
      <sheetName val="C4.1.5.4"/>
    </sheetNames>
    <sheetDataSet>
      <sheetData sheetId="0"/>
      <sheetData sheetId="1"/>
      <sheetData sheetId="2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3"/>
  <sheetViews>
    <sheetView tabSelected="1" view="pageBreakPreview" zoomScaleSheetLayoutView="100" workbookViewId="0"/>
  </sheetViews>
  <sheetFormatPr baseColWidth="10" defaultRowHeight="12.75"/>
  <cols>
    <col min="1" max="1" width="3.85546875" style="5" customWidth="1"/>
    <col min="2" max="2" width="14.28515625" style="5" customWidth="1"/>
    <col min="3" max="4" width="6" style="5" bestFit="1" customWidth="1"/>
    <col min="5" max="5" width="6.28515625" style="5" customWidth="1"/>
    <col min="6" max="10" width="5.42578125" style="5" customWidth="1"/>
    <col min="11" max="14" width="5.42578125" style="30" customWidth="1"/>
    <col min="15" max="15" width="7" style="30" customWidth="1"/>
    <col min="16" max="16" width="9.85546875" style="5" customWidth="1"/>
    <col min="17" max="16384" width="11.42578125" style="5"/>
  </cols>
  <sheetData>
    <row r="1" spans="1:17" s="3" customFormat="1" ht="18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6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32.2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6" customHeight="1" thickBot="1">
      <c r="A5" s="4"/>
      <c r="B5" s="9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ht="39" thickBot="1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0" t="s">
        <v>18</v>
      </c>
      <c r="Q6" s="10" t="s">
        <v>19</v>
      </c>
    </row>
    <row r="7" spans="1:17" ht="15" customHeight="1">
      <c r="A7" s="11">
        <v>1</v>
      </c>
      <c r="B7" s="12" t="s">
        <v>20</v>
      </c>
      <c r="C7" s="13">
        <v>1155</v>
      </c>
      <c r="D7" s="13">
        <v>1103</v>
      </c>
      <c r="E7" s="13">
        <v>1103</v>
      </c>
      <c r="F7" s="13">
        <v>912</v>
      </c>
      <c r="G7" s="13">
        <v>880</v>
      </c>
      <c r="H7" s="13">
        <v>858</v>
      </c>
      <c r="I7" s="13">
        <v>716</v>
      </c>
      <c r="J7" s="13">
        <v>903</v>
      </c>
      <c r="K7" s="11">
        <v>867</v>
      </c>
      <c r="L7" s="11">
        <v>860</v>
      </c>
      <c r="M7" s="13">
        <v>899</v>
      </c>
      <c r="N7" s="13">
        <v>0</v>
      </c>
      <c r="O7" s="14">
        <f t="shared" ref="O7:O31" si="0">SUM(C7:N7)</f>
        <v>10256</v>
      </c>
      <c r="P7" s="15">
        <f t="shared" ref="P7:P31" si="1">+O7/229</f>
        <v>44.786026200873366</v>
      </c>
      <c r="Q7" s="16">
        <v>23</v>
      </c>
    </row>
    <row r="8" spans="1:17" ht="15" customHeight="1">
      <c r="A8" s="17">
        <v>2</v>
      </c>
      <c r="B8" s="18" t="s">
        <v>21</v>
      </c>
      <c r="C8" s="19">
        <v>286</v>
      </c>
      <c r="D8" s="19">
        <v>271</v>
      </c>
      <c r="E8" s="19">
        <v>360</v>
      </c>
      <c r="F8" s="19">
        <v>277</v>
      </c>
      <c r="G8" s="19">
        <v>303</v>
      </c>
      <c r="H8" s="19">
        <v>286</v>
      </c>
      <c r="I8" s="19">
        <v>250</v>
      </c>
      <c r="J8" s="19">
        <v>367</v>
      </c>
      <c r="K8" s="17">
        <v>295</v>
      </c>
      <c r="L8" s="17">
        <v>277</v>
      </c>
      <c r="M8" s="17">
        <v>306</v>
      </c>
      <c r="N8" s="17">
        <v>0</v>
      </c>
      <c r="O8" s="20">
        <f t="shared" si="0"/>
        <v>3278</v>
      </c>
      <c r="P8" s="21">
        <f t="shared" si="1"/>
        <v>14.314410480349345</v>
      </c>
      <c r="Q8" s="22">
        <v>9</v>
      </c>
    </row>
    <row r="9" spans="1:17" ht="15" customHeight="1">
      <c r="A9" s="17">
        <v>3</v>
      </c>
      <c r="B9" s="18" t="s">
        <v>22</v>
      </c>
      <c r="C9" s="19">
        <v>303</v>
      </c>
      <c r="D9" s="19">
        <v>253</v>
      </c>
      <c r="E9" s="19">
        <v>308</v>
      </c>
      <c r="F9" s="19">
        <v>274</v>
      </c>
      <c r="G9" s="19">
        <v>275</v>
      </c>
      <c r="H9" s="19">
        <v>239</v>
      </c>
      <c r="I9" s="19">
        <v>268</v>
      </c>
      <c r="J9" s="19">
        <v>403</v>
      </c>
      <c r="K9" s="17">
        <v>276</v>
      </c>
      <c r="L9" s="17">
        <v>207</v>
      </c>
      <c r="M9" s="17">
        <v>263</v>
      </c>
      <c r="N9" s="17">
        <v>0</v>
      </c>
      <c r="O9" s="20">
        <f t="shared" si="0"/>
        <v>3069</v>
      </c>
      <c r="P9" s="21">
        <f t="shared" si="1"/>
        <v>13.401746724890829</v>
      </c>
      <c r="Q9" s="22">
        <v>8</v>
      </c>
    </row>
    <row r="10" spans="1:17" ht="15" customHeight="1">
      <c r="A10" s="17">
        <v>4</v>
      </c>
      <c r="B10" s="18" t="s">
        <v>23</v>
      </c>
      <c r="C10" s="19">
        <v>206</v>
      </c>
      <c r="D10" s="19">
        <v>227</v>
      </c>
      <c r="E10" s="19">
        <v>269</v>
      </c>
      <c r="F10" s="19">
        <v>207</v>
      </c>
      <c r="G10" s="19">
        <v>178</v>
      </c>
      <c r="H10" s="19">
        <v>212</v>
      </c>
      <c r="I10" s="19">
        <v>164</v>
      </c>
      <c r="J10" s="19">
        <v>161</v>
      </c>
      <c r="K10" s="17">
        <v>170</v>
      </c>
      <c r="L10" s="17">
        <v>176</v>
      </c>
      <c r="M10" s="17">
        <v>163</v>
      </c>
      <c r="N10" s="17">
        <v>0</v>
      </c>
      <c r="O10" s="20">
        <f t="shared" si="0"/>
        <v>2133</v>
      </c>
      <c r="P10" s="21">
        <f t="shared" si="1"/>
        <v>9.3144104803493448</v>
      </c>
      <c r="Q10" s="22">
        <v>4</v>
      </c>
    </row>
    <row r="11" spans="1:17" ht="15" customHeight="1">
      <c r="A11" s="17">
        <v>5</v>
      </c>
      <c r="B11" s="18" t="s">
        <v>24</v>
      </c>
      <c r="C11" s="19">
        <v>165</v>
      </c>
      <c r="D11" s="19">
        <v>154</v>
      </c>
      <c r="E11" s="19">
        <v>173</v>
      </c>
      <c r="F11" s="19">
        <v>165</v>
      </c>
      <c r="G11" s="19">
        <v>155</v>
      </c>
      <c r="H11" s="19">
        <v>153</v>
      </c>
      <c r="I11" s="19">
        <v>142</v>
      </c>
      <c r="J11" s="19">
        <v>169</v>
      </c>
      <c r="K11" s="17">
        <v>200</v>
      </c>
      <c r="L11" s="17">
        <v>146</v>
      </c>
      <c r="M11" s="17">
        <v>195</v>
      </c>
      <c r="N11" s="17">
        <v>0</v>
      </c>
      <c r="O11" s="20">
        <f t="shared" si="0"/>
        <v>1817</v>
      </c>
      <c r="P11" s="21">
        <f t="shared" si="1"/>
        <v>7.9344978165938862</v>
      </c>
      <c r="Q11" s="22">
        <v>11</v>
      </c>
    </row>
    <row r="12" spans="1:17" ht="15" customHeight="1">
      <c r="A12" s="17">
        <v>7</v>
      </c>
      <c r="B12" s="18" t="s">
        <v>25</v>
      </c>
      <c r="C12" s="19">
        <v>156</v>
      </c>
      <c r="D12" s="19">
        <v>159</v>
      </c>
      <c r="E12" s="19">
        <v>142</v>
      </c>
      <c r="F12" s="19">
        <v>136</v>
      </c>
      <c r="G12" s="19">
        <v>143</v>
      </c>
      <c r="H12" s="19">
        <v>118</v>
      </c>
      <c r="I12" s="19">
        <v>129</v>
      </c>
      <c r="J12" s="19">
        <v>150</v>
      </c>
      <c r="K12" s="17">
        <v>171</v>
      </c>
      <c r="L12" s="17">
        <v>178</v>
      </c>
      <c r="M12" s="17">
        <v>223</v>
      </c>
      <c r="N12" s="17">
        <v>0</v>
      </c>
      <c r="O12" s="20">
        <f t="shared" si="0"/>
        <v>1705</v>
      </c>
      <c r="P12" s="21">
        <f t="shared" si="1"/>
        <v>7.4454148471615724</v>
      </c>
      <c r="Q12" s="22">
        <v>8</v>
      </c>
    </row>
    <row r="13" spans="1:17" ht="15" customHeight="1">
      <c r="A13" s="17">
        <v>6</v>
      </c>
      <c r="B13" s="18" t="s">
        <v>26</v>
      </c>
      <c r="C13" s="19">
        <v>125</v>
      </c>
      <c r="D13" s="19">
        <v>132</v>
      </c>
      <c r="E13" s="19">
        <v>200</v>
      </c>
      <c r="F13" s="19">
        <v>131</v>
      </c>
      <c r="G13" s="19">
        <v>169</v>
      </c>
      <c r="H13" s="19">
        <v>150</v>
      </c>
      <c r="I13" s="19">
        <v>134</v>
      </c>
      <c r="J13" s="19">
        <v>147</v>
      </c>
      <c r="K13" s="17">
        <v>182</v>
      </c>
      <c r="L13" s="17">
        <v>122</v>
      </c>
      <c r="M13" s="17">
        <v>142</v>
      </c>
      <c r="N13" s="17">
        <v>0</v>
      </c>
      <c r="O13" s="20">
        <f t="shared" si="0"/>
        <v>1634</v>
      </c>
      <c r="P13" s="21">
        <f t="shared" si="1"/>
        <v>7.1353711790393017</v>
      </c>
      <c r="Q13" s="23">
        <v>6</v>
      </c>
    </row>
    <row r="14" spans="1:17" ht="15" customHeight="1">
      <c r="A14" s="17">
        <v>8</v>
      </c>
      <c r="B14" s="18" t="s">
        <v>27</v>
      </c>
      <c r="C14" s="19">
        <v>104</v>
      </c>
      <c r="D14" s="19">
        <v>99</v>
      </c>
      <c r="E14" s="19">
        <v>122</v>
      </c>
      <c r="F14" s="19">
        <v>101</v>
      </c>
      <c r="G14" s="19">
        <v>125</v>
      </c>
      <c r="H14" s="19">
        <v>137</v>
      </c>
      <c r="I14" s="19">
        <v>118</v>
      </c>
      <c r="J14" s="19">
        <v>114</v>
      </c>
      <c r="K14" s="17">
        <v>190</v>
      </c>
      <c r="L14" s="17">
        <v>174</v>
      </c>
      <c r="M14" s="17">
        <v>203</v>
      </c>
      <c r="N14" s="17">
        <v>0</v>
      </c>
      <c r="O14" s="20">
        <f t="shared" si="0"/>
        <v>1487</v>
      </c>
      <c r="P14" s="21">
        <f t="shared" si="1"/>
        <v>6.4934497816593888</v>
      </c>
      <c r="Q14" s="22">
        <v>8</v>
      </c>
    </row>
    <row r="15" spans="1:17" ht="15" customHeight="1">
      <c r="A15" s="17">
        <v>9</v>
      </c>
      <c r="B15" s="18" t="s">
        <v>28</v>
      </c>
      <c r="C15" s="19">
        <v>154</v>
      </c>
      <c r="D15" s="19">
        <v>142</v>
      </c>
      <c r="E15" s="19">
        <v>156</v>
      </c>
      <c r="F15" s="19">
        <v>96</v>
      </c>
      <c r="G15" s="19">
        <v>128</v>
      </c>
      <c r="H15" s="19">
        <v>128</v>
      </c>
      <c r="I15" s="19">
        <v>102</v>
      </c>
      <c r="J15" s="19">
        <v>81</v>
      </c>
      <c r="K15" s="17">
        <v>104</v>
      </c>
      <c r="L15" s="17">
        <v>69</v>
      </c>
      <c r="M15" s="17">
        <v>122</v>
      </c>
      <c r="N15" s="17">
        <v>0</v>
      </c>
      <c r="O15" s="20">
        <f t="shared" si="0"/>
        <v>1282</v>
      </c>
      <c r="P15" s="21">
        <f t="shared" si="1"/>
        <v>5.5982532751091707</v>
      </c>
      <c r="Q15" s="22">
        <v>4</v>
      </c>
    </row>
    <row r="16" spans="1:17" ht="15" customHeight="1">
      <c r="A16" s="17">
        <v>10</v>
      </c>
      <c r="B16" s="18" t="s">
        <v>29</v>
      </c>
      <c r="C16" s="19">
        <v>109</v>
      </c>
      <c r="D16" s="19">
        <v>111</v>
      </c>
      <c r="E16" s="19">
        <v>129</v>
      </c>
      <c r="F16" s="19">
        <v>98</v>
      </c>
      <c r="G16" s="19">
        <v>119</v>
      </c>
      <c r="H16" s="19">
        <v>79</v>
      </c>
      <c r="I16" s="19">
        <v>95</v>
      </c>
      <c r="J16" s="19">
        <v>86</v>
      </c>
      <c r="K16" s="17">
        <v>97</v>
      </c>
      <c r="L16" s="17">
        <v>103</v>
      </c>
      <c r="M16" s="17">
        <v>163</v>
      </c>
      <c r="N16" s="17">
        <v>0</v>
      </c>
      <c r="O16" s="20">
        <f t="shared" si="0"/>
        <v>1189</v>
      </c>
      <c r="P16" s="21">
        <f t="shared" si="1"/>
        <v>5.1921397379912664</v>
      </c>
      <c r="Q16" s="22">
        <v>5</v>
      </c>
    </row>
    <row r="17" spans="1:17" ht="15" customHeight="1">
      <c r="A17" s="17">
        <v>11</v>
      </c>
      <c r="B17" s="18" t="s">
        <v>30</v>
      </c>
      <c r="C17" s="19">
        <v>131</v>
      </c>
      <c r="D17" s="19">
        <v>117</v>
      </c>
      <c r="E17" s="19">
        <v>97</v>
      </c>
      <c r="F17" s="19">
        <v>51</v>
      </c>
      <c r="G17" s="19">
        <v>92</v>
      </c>
      <c r="H17" s="19">
        <v>49</v>
      </c>
      <c r="I17" s="19">
        <v>74</v>
      </c>
      <c r="J17" s="19">
        <v>118</v>
      </c>
      <c r="K17" s="17">
        <v>105</v>
      </c>
      <c r="L17" s="17">
        <v>89</v>
      </c>
      <c r="M17" s="17">
        <v>103</v>
      </c>
      <c r="N17" s="17">
        <v>0</v>
      </c>
      <c r="O17" s="20">
        <f t="shared" si="0"/>
        <v>1026</v>
      </c>
      <c r="P17" s="21">
        <f t="shared" si="1"/>
        <v>4.4803493449781655</v>
      </c>
      <c r="Q17" s="22">
        <v>3</v>
      </c>
    </row>
    <row r="18" spans="1:17" ht="15" customHeight="1">
      <c r="A18" s="17">
        <v>13</v>
      </c>
      <c r="B18" s="18" t="s">
        <v>31</v>
      </c>
      <c r="C18" s="19">
        <v>68</v>
      </c>
      <c r="D18" s="19">
        <v>63</v>
      </c>
      <c r="E18" s="19">
        <v>76</v>
      </c>
      <c r="F18" s="19">
        <v>70</v>
      </c>
      <c r="G18" s="19">
        <v>57</v>
      </c>
      <c r="H18" s="19">
        <v>96</v>
      </c>
      <c r="I18" s="19">
        <v>81</v>
      </c>
      <c r="J18" s="19">
        <v>128</v>
      </c>
      <c r="K18" s="17">
        <v>126</v>
      </c>
      <c r="L18" s="17">
        <v>121</v>
      </c>
      <c r="M18" s="17">
        <v>107</v>
      </c>
      <c r="N18" s="17">
        <v>0</v>
      </c>
      <c r="O18" s="20">
        <f t="shared" si="0"/>
        <v>993</v>
      </c>
      <c r="P18" s="21">
        <f t="shared" si="1"/>
        <v>4.3362445414847164</v>
      </c>
      <c r="Q18" s="22">
        <v>6</v>
      </c>
    </row>
    <row r="19" spans="1:17" ht="15" customHeight="1">
      <c r="A19" s="17">
        <v>12</v>
      </c>
      <c r="B19" s="18" t="s">
        <v>32</v>
      </c>
      <c r="C19" s="19">
        <v>94</v>
      </c>
      <c r="D19" s="19">
        <v>90</v>
      </c>
      <c r="E19" s="19">
        <v>95</v>
      </c>
      <c r="F19" s="19">
        <v>78</v>
      </c>
      <c r="G19" s="19">
        <v>66</v>
      </c>
      <c r="H19" s="19">
        <v>94</v>
      </c>
      <c r="I19" s="19">
        <v>76</v>
      </c>
      <c r="J19" s="19">
        <v>100</v>
      </c>
      <c r="K19" s="17">
        <v>103</v>
      </c>
      <c r="L19" s="17">
        <v>95</v>
      </c>
      <c r="M19" s="17">
        <v>91</v>
      </c>
      <c r="N19" s="17">
        <v>0</v>
      </c>
      <c r="O19" s="20">
        <f t="shared" si="0"/>
        <v>982</v>
      </c>
      <c r="P19" s="21">
        <f t="shared" si="1"/>
        <v>4.2882096069868991</v>
      </c>
      <c r="Q19" s="22">
        <v>5</v>
      </c>
    </row>
    <row r="20" spans="1:17" ht="15" customHeight="1">
      <c r="A20" s="17">
        <v>14</v>
      </c>
      <c r="B20" s="18" t="s">
        <v>33</v>
      </c>
      <c r="C20" s="19">
        <v>86</v>
      </c>
      <c r="D20" s="19">
        <v>92</v>
      </c>
      <c r="E20" s="19">
        <v>127</v>
      </c>
      <c r="F20" s="19">
        <v>74</v>
      </c>
      <c r="G20" s="19">
        <v>94</v>
      </c>
      <c r="H20" s="19">
        <v>76</v>
      </c>
      <c r="I20" s="19">
        <v>67</v>
      </c>
      <c r="J20" s="19">
        <v>81</v>
      </c>
      <c r="K20" s="17">
        <v>73</v>
      </c>
      <c r="L20" s="17">
        <v>81</v>
      </c>
      <c r="M20" s="17">
        <v>85</v>
      </c>
      <c r="N20" s="17">
        <v>0</v>
      </c>
      <c r="O20" s="20">
        <f t="shared" si="0"/>
        <v>936</v>
      </c>
      <c r="P20" s="21">
        <f t="shared" si="1"/>
        <v>4.0873362445414845</v>
      </c>
      <c r="Q20" s="22">
        <v>5</v>
      </c>
    </row>
    <row r="21" spans="1:17" ht="15" customHeight="1">
      <c r="A21" s="17">
        <v>15</v>
      </c>
      <c r="B21" s="18" t="s">
        <v>34</v>
      </c>
      <c r="C21" s="19">
        <v>95</v>
      </c>
      <c r="D21" s="19">
        <v>120</v>
      </c>
      <c r="E21" s="19">
        <v>109</v>
      </c>
      <c r="F21" s="19">
        <v>95</v>
      </c>
      <c r="G21" s="19">
        <v>74</v>
      </c>
      <c r="H21" s="19">
        <v>50</v>
      </c>
      <c r="I21" s="19">
        <v>41</v>
      </c>
      <c r="J21" s="19">
        <v>47</v>
      </c>
      <c r="K21" s="17">
        <v>67</v>
      </c>
      <c r="L21" s="17">
        <v>58</v>
      </c>
      <c r="M21" s="17">
        <v>54</v>
      </c>
      <c r="N21" s="17">
        <v>0</v>
      </c>
      <c r="O21" s="20">
        <f t="shared" si="0"/>
        <v>810</v>
      </c>
      <c r="P21" s="21">
        <f t="shared" si="1"/>
        <v>3.537117903930131</v>
      </c>
      <c r="Q21" s="22">
        <v>3</v>
      </c>
    </row>
    <row r="22" spans="1:17" ht="15" customHeight="1">
      <c r="A22" s="17">
        <v>17</v>
      </c>
      <c r="B22" s="18" t="s">
        <v>35</v>
      </c>
      <c r="C22" s="19">
        <v>84</v>
      </c>
      <c r="D22" s="19">
        <v>78</v>
      </c>
      <c r="E22" s="19">
        <v>76</v>
      </c>
      <c r="F22" s="19">
        <v>57</v>
      </c>
      <c r="G22" s="19">
        <v>69</v>
      </c>
      <c r="H22" s="19">
        <v>62</v>
      </c>
      <c r="I22" s="19">
        <v>47</v>
      </c>
      <c r="J22" s="19">
        <v>50</v>
      </c>
      <c r="K22" s="17">
        <v>81</v>
      </c>
      <c r="L22" s="17">
        <v>60</v>
      </c>
      <c r="M22" s="17">
        <v>84</v>
      </c>
      <c r="N22" s="17">
        <v>0</v>
      </c>
      <c r="O22" s="20">
        <f t="shared" si="0"/>
        <v>748</v>
      </c>
      <c r="P22" s="21">
        <f t="shared" si="1"/>
        <v>3.2663755458515285</v>
      </c>
      <c r="Q22" s="22">
        <v>2</v>
      </c>
    </row>
    <row r="23" spans="1:17" ht="15" customHeight="1">
      <c r="A23" s="17">
        <v>16</v>
      </c>
      <c r="B23" s="18" t="s">
        <v>36</v>
      </c>
      <c r="C23" s="19">
        <v>90</v>
      </c>
      <c r="D23" s="19">
        <v>69</v>
      </c>
      <c r="E23" s="19">
        <v>66</v>
      </c>
      <c r="F23" s="19">
        <v>71</v>
      </c>
      <c r="G23" s="19">
        <v>60</v>
      </c>
      <c r="H23" s="19">
        <v>44</v>
      </c>
      <c r="I23" s="19">
        <v>47</v>
      </c>
      <c r="J23" s="19">
        <v>81</v>
      </c>
      <c r="K23" s="17">
        <v>84</v>
      </c>
      <c r="L23" s="17">
        <v>62</v>
      </c>
      <c r="M23" s="17">
        <v>63</v>
      </c>
      <c r="N23" s="17">
        <v>0</v>
      </c>
      <c r="O23" s="20">
        <f t="shared" si="0"/>
        <v>737</v>
      </c>
      <c r="P23" s="21">
        <f t="shared" si="1"/>
        <v>3.2183406113537116</v>
      </c>
      <c r="Q23" s="22">
        <v>6</v>
      </c>
    </row>
    <row r="24" spans="1:17" ht="15" customHeight="1">
      <c r="A24" s="17">
        <v>20</v>
      </c>
      <c r="B24" s="18" t="s">
        <v>37</v>
      </c>
      <c r="C24" s="19">
        <v>47</v>
      </c>
      <c r="D24" s="19">
        <v>76</v>
      </c>
      <c r="E24" s="19">
        <v>73</v>
      </c>
      <c r="F24" s="19">
        <v>56</v>
      </c>
      <c r="G24" s="19">
        <v>75</v>
      </c>
      <c r="H24" s="19">
        <v>57</v>
      </c>
      <c r="I24" s="19">
        <v>44</v>
      </c>
      <c r="J24" s="19">
        <v>67</v>
      </c>
      <c r="K24" s="17">
        <v>42</v>
      </c>
      <c r="L24" s="17">
        <v>56</v>
      </c>
      <c r="M24" s="17">
        <v>89</v>
      </c>
      <c r="N24" s="17">
        <v>0</v>
      </c>
      <c r="O24" s="20">
        <f t="shared" si="0"/>
        <v>682</v>
      </c>
      <c r="P24" s="21">
        <f t="shared" si="1"/>
        <v>2.9781659388646289</v>
      </c>
      <c r="Q24" s="22">
        <v>3</v>
      </c>
    </row>
    <row r="25" spans="1:17" ht="15" customHeight="1">
      <c r="A25" s="17">
        <v>18</v>
      </c>
      <c r="B25" s="18" t="s">
        <v>38</v>
      </c>
      <c r="C25" s="19">
        <v>46</v>
      </c>
      <c r="D25" s="19">
        <v>63</v>
      </c>
      <c r="E25" s="19">
        <v>80</v>
      </c>
      <c r="F25" s="19">
        <v>75</v>
      </c>
      <c r="G25" s="19">
        <v>66</v>
      </c>
      <c r="H25" s="19">
        <v>69</v>
      </c>
      <c r="I25" s="19">
        <v>52</v>
      </c>
      <c r="J25" s="19">
        <v>41</v>
      </c>
      <c r="K25" s="17">
        <v>47</v>
      </c>
      <c r="L25" s="17">
        <v>61</v>
      </c>
      <c r="M25" s="17">
        <v>70</v>
      </c>
      <c r="N25" s="17">
        <v>0</v>
      </c>
      <c r="O25" s="20">
        <f t="shared" si="0"/>
        <v>670</v>
      </c>
      <c r="P25" s="21">
        <f t="shared" si="1"/>
        <v>2.9257641921397379</v>
      </c>
      <c r="Q25" s="22">
        <v>3</v>
      </c>
    </row>
    <row r="26" spans="1:17" ht="15" customHeight="1">
      <c r="A26" s="17">
        <v>19</v>
      </c>
      <c r="B26" s="18" t="s">
        <v>39</v>
      </c>
      <c r="C26" s="19">
        <v>58</v>
      </c>
      <c r="D26" s="19">
        <v>57</v>
      </c>
      <c r="E26" s="19">
        <v>52</v>
      </c>
      <c r="F26" s="19">
        <v>42</v>
      </c>
      <c r="G26" s="19">
        <v>40</v>
      </c>
      <c r="H26" s="19">
        <v>48</v>
      </c>
      <c r="I26" s="19">
        <v>67</v>
      </c>
      <c r="J26" s="19">
        <v>79</v>
      </c>
      <c r="K26" s="17">
        <v>72</v>
      </c>
      <c r="L26" s="17">
        <v>80</v>
      </c>
      <c r="M26" s="17">
        <v>60</v>
      </c>
      <c r="N26" s="17">
        <v>0</v>
      </c>
      <c r="O26" s="20">
        <f t="shared" si="0"/>
        <v>655</v>
      </c>
      <c r="P26" s="21">
        <f t="shared" si="1"/>
        <v>2.8602620087336246</v>
      </c>
      <c r="Q26" s="22">
        <v>5</v>
      </c>
    </row>
    <row r="27" spans="1:17" ht="15" customHeight="1">
      <c r="A27" s="17">
        <v>21</v>
      </c>
      <c r="B27" s="18" t="s">
        <v>40</v>
      </c>
      <c r="C27" s="19">
        <v>60</v>
      </c>
      <c r="D27" s="19">
        <v>55</v>
      </c>
      <c r="E27" s="19">
        <v>51</v>
      </c>
      <c r="F27" s="19">
        <v>57</v>
      </c>
      <c r="G27" s="19">
        <v>53</v>
      </c>
      <c r="H27" s="19">
        <v>58</v>
      </c>
      <c r="I27" s="19">
        <v>55</v>
      </c>
      <c r="J27" s="19">
        <v>52</v>
      </c>
      <c r="K27" s="17">
        <v>69</v>
      </c>
      <c r="L27" s="17">
        <v>46</v>
      </c>
      <c r="M27" s="17">
        <v>35</v>
      </c>
      <c r="N27" s="17">
        <v>0</v>
      </c>
      <c r="O27" s="20">
        <f t="shared" si="0"/>
        <v>591</v>
      </c>
      <c r="P27" s="21">
        <f t="shared" si="1"/>
        <v>2.5807860262008733</v>
      </c>
      <c r="Q27" s="22">
        <v>4</v>
      </c>
    </row>
    <row r="28" spans="1:17" ht="15" customHeight="1">
      <c r="A28" s="17">
        <v>22</v>
      </c>
      <c r="B28" s="18" t="s">
        <v>41</v>
      </c>
      <c r="C28" s="19">
        <v>50</v>
      </c>
      <c r="D28" s="19">
        <v>59</v>
      </c>
      <c r="E28" s="19">
        <v>55</v>
      </c>
      <c r="F28" s="19">
        <v>62</v>
      </c>
      <c r="G28" s="19">
        <v>40</v>
      </c>
      <c r="H28" s="19">
        <v>66</v>
      </c>
      <c r="I28" s="19">
        <v>61</v>
      </c>
      <c r="J28" s="19">
        <v>50</v>
      </c>
      <c r="K28" s="17">
        <v>54</v>
      </c>
      <c r="L28" s="17">
        <v>43</v>
      </c>
      <c r="M28" s="17">
        <v>41</v>
      </c>
      <c r="N28" s="17">
        <v>0</v>
      </c>
      <c r="O28" s="20">
        <f t="shared" si="0"/>
        <v>581</v>
      </c>
      <c r="P28" s="21">
        <f t="shared" si="1"/>
        <v>2.537117903930131</v>
      </c>
      <c r="Q28" s="22">
        <v>1</v>
      </c>
    </row>
    <row r="29" spans="1:17" ht="15" customHeight="1">
      <c r="A29" s="17">
        <v>23</v>
      </c>
      <c r="B29" s="18" t="s">
        <v>42</v>
      </c>
      <c r="C29" s="19">
        <v>39</v>
      </c>
      <c r="D29" s="19">
        <v>40</v>
      </c>
      <c r="E29" s="19">
        <v>40</v>
      </c>
      <c r="F29" s="19">
        <v>35</v>
      </c>
      <c r="G29" s="19">
        <v>37</v>
      </c>
      <c r="H29" s="19">
        <v>43</v>
      </c>
      <c r="I29" s="19">
        <v>41</v>
      </c>
      <c r="J29" s="19">
        <v>42</v>
      </c>
      <c r="K29" s="17">
        <v>46</v>
      </c>
      <c r="L29" s="17">
        <v>43</v>
      </c>
      <c r="M29" s="17">
        <v>47</v>
      </c>
      <c r="N29" s="17">
        <v>0</v>
      </c>
      <c r="O29" s="20">
        <f t="shared" si="0"/>
        <v>453</v>
      </c>
      <c r="P29" s="21">
        <f t="shared" si="1"/>
        <v>1.9781659388646289</v>
      </c>
      <c r="Q29" s="17">
        <v>2</v>
      </c>
    </row>
    <row r="30" spans="1:17" ht="15" customHeight="1">
      <c r="A30" s="17">
        <v>24</v>
      </c>
      <c r="B30" s="18" t="s">
        <v>43</v>
      </c>
      <c r="C30" s="19">
        <v>53</v>
      </c>
      <c r="D30" s="19">
        <v>32</v>
      </c>
      <c r="E30" s="19">
        <v>71</v>
      </c>
      <c r="F30" s="19">
        <v>44</v>
      </c>
      <c r="G30" s="19">
        <v>30</v>
      </c>
      <c r="H30" s="19">
        <v>23</v>
      </c>
      <c r="I30" s="19">
        <v>30</v>
      </c>
      <c r="J30" s="19">
        <v>22</v>
      </c>
      <c r="K30" s="17">
        <v>20</v>
      </c>
      <c r="L30" s="17">
        <v>27</v>
      </c>
      <c r="M30" s="17">
        <v>33</v>
      </c>
      <c r="N30" s="17">
        <v>0</v>
      </c>
      <c r="O30" s="20">
        <f t="shared" si="0"/>
        <v>385</v>
      </c>
      <c r="P30" s="21">
        <f t="shared" si="1"/>
        <v>1.6812227074235808</v>
      </c>
      <c r="Q30" s="22">
        <v>3</v>
      </c>
    </row>
    <row r="31" spans="1:17" ht="15" customHeight="1">
      <c r="A31" s="17">
        <v>25</v>
      </c>
      <c r="B31" s="18" t="s">
        <v>44</v>
      </c>
      <c r="C31" s="19">
        <v>20</v>
      </c>
      <c r="D31" s="19">
        <v>22</v>
      </c>
      <c r="E31" s="19">
        <v>23</v>
      </c>
      <c r="F31" s="19">
        <v>26</v>
      </c>
      <c r="G31" s="19">
        <v>14</v>
      </c>
      <c r="H31" s="19">
        <v>16</v>
      </c>
      <c r="I31" s="19">
        <v>6</v>
      </c>
      <c r="J31" s="19">
        <v>14</v>
      </c>
      <c r="K31" s="17">
        <v>0</v>
      </c>
      <c r="L31" s="17">
        <v>2</v>
      </c>
      <c r="M31" s="17">
        <v>3</v>
      </c>
      <c r="N31" s="17">
        <v>0</v>
      </c>
      <c r="O31" s="20">
        <f t="shared" si="0"/>
        <v>146</v>
      </c>
      <c r="P31" s="21">
        <f t="shared" si="1"/>
        <v>0.63755458515283847</v>
      </c>
      <c r="Q31" s="17">
        <v>1</v>
      </c>
    </row>
    <row r="32" spans="1:17" ht="15" customHeight="1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7"/>
      <c r="L32" s="17"/>
      <c r="M32" s="17"/>
      <c r="N32" s="17"/>
      <c r="O32" s="20"/>
      <c r="P32" s="21"/>
      <c r="Q32" s="17"/>
    </row>
    <row r="33" spans="1:17" ht="17.25" customHeight="1" thickBot="1">
      <c r="A33" s="24" t="s">
        <v>45</v>
      </c>
      <c r="B33" s="25"/>
      <c r="C33" s="26">
        <f t="shared" ref="C33:O33" si="2">SUM(C7:C31)</f>
        <v>3784</v>
      </c>
      <c r="D33" s="26">
        <f t="shared" si="2"/>
        <v>3684</v>
      </c>
      <c r="E33" s="26">
        <f t="shared" si="2"/>
        <v>4053</v>
      </c>
      <c r="F33" s="26">
        <f t="shared" si="2"/>
        <v>3290</v>
      </c>
      <c r="G33" s="26">
        <f t="shared" si="2"/>
        <v>3342</v>
      </c>
      <c r="H33" s="26">
        <f t="shared" si="2"/>
        <v>3211</v>
      </c>
      <c r="I33" s="26">
        <f t="shared" si="2"/>
        <v>2907</v>
      </c>
      <c r="J33" s="26">
        <f t="shared" si="2"/>
        <v>3553</v>
      </c>
      <c r="K33" s="26">
        <f t="shared" si="2"/>
        <v>3541</v>
      </c>
      <c r="L33" s="26">
        <f t="shared" si="2"/>
        <v>3236</v>
      </c>
      <c r="M33" s="26">
        <f t="shared" si="2"/>
        <v>3644</v>
      </c>
      <c r="N33" s="26">
        <f t="shared" si="2"/>
        <v>0</v>
      </c>
      <c r="O33" s="26">
        <f t="shared" si="2"/>
        <v>38245</v>
      </c>
      <c r="P33" s="27">
        <f>+O33/229</f>
        <v>167.00873362445415</v>
      </c>
      <c r="Q33" s="27">
        <f>SUM(Q7:Q31)</f>
        <v>138</v>
      </c>
    </row>
    <row r="34" spans="1:17">
      <c r="A34" s="28" t="s">
        <v>46</v>
      </c>
      <c r="B34" s="29"/>
      <c r="L34" s="31" t="s">
        <v>47</v>
      </c>
      <c r="M34" s="31"/>
      <c r="N34" s="31"/>
      <c r="O34" s="31"/>
      <c r="P34" s="32">
        <f>+P33</f>
        <v>167.00873362445415</v>
      </c>
    </row>
    <row r="35" spans="1:17" ht="15.75" thickBot="1">
      <c r="B35" s="33"/>
      <c r="L35" s="34" t="s">
        <v>48</v>
      </c>
      <c r="M35" s="34"/>
      <c r="N35" s="34"/>
      <c r="O35" s="34"/>
      <c r="P35" s="27">
        <f>+P34/8</f>
        <v>20.876091703056769</v>
      </c>
    </row>
    <row r="36" spans="1:17" ht="15">
      <c r="A36" s="28" t="s">
        <v>49</v>
      </c>
      <c r="B36" s="33"/>
      <c r="L36" s="35"/>
      <c r="M36" s="35"/>
      <c r="N36" s="35"/>
      <c r="O36" s="35"/>
      <c r="P36" s="36"/>
    </row>
    <row r="37" spans="1:17" ht="15">
      <c r="A37" s="28" t="s">
        <v>50</v>
      </c>
      <c r="B37" s="33"/>
    </row>
    <row r="53" spans="1:17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8"/>
      <c r="L53" s="38"/>
      <c r="M53" s="38"/>
      <c r="N53" s="38"/>
      <c r="O53" s="38"/>
      <c r="P53" s="37"/>
    </row>
    <row r="54" spans="1:17">
      <c r="A54" s="39"/>
      <c r="C54" s="40"/>
      <c r="D54" s="37"/>
      <c r="E54" s="37"/>
      <c r="F54" s="37"/>
      <c r="G54" s="37"/>
      <c r="H54" s="37"/>
      <c r="I54" s="37"/>
      <c r="J54" s="37"/>
      <c r="K54" s="38"/>
      <c r="L54" s="38"/>
      <c r="M54" s="38"/>
      <c r="N54" s="38"/>
      <c r="O54" s="38"/>
      <c r="P54" s="37"/>
      <c r="Q54" s="41"/>
    </row>
    <row r="55" spans="1:17" ht="12.75" customHeight="1">
      <c r="A55" s="42"/>
      <c r="C55" s="40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43"/>
    </row>
    <row r="56" spans="1:17">
      <c r="A56" s="44"/>
      <c r="B56" s="44"/>
      <c r="C56" s="37"/>
      <c r="D56" s="37"/>
      <c r="E56" s="37"/>
      <c r="F56" s="37"/>
      <c r="G56" s="37"/>
      <c r="H56" s="37"/>
      <c r="I56" s="37"/>
      <c r="J56" s="37"/>
      <c r="K56" s="38"/>
      <c r="L56" s="38"/>
      <c r="M56" s="38"/>
      <c r="N56" s="38"/>
      <c r="O56" s="38"/>
      <c r="P56" s="37"/>
    </row>
    <row r="57" spans="1:17">
      <c r="A57" s="45"/>
      <c r="B57" s="44"/>
      <c r="C57" s="37"/>
      <c r="D57" s="37"/>
      <c r="E57" s="37"/>
      <c r="F57" s="37"/>
      <c r="G57" s="37"/>
      <c r="H57" s="37"/>
      <c r="I57" s="37"/>
      <c r="J57" s="37"/>
      <c r="K57" s="38"/>
      <c r="L57" s="38"/>
      <c r="M57" s="38"/>
      <c r="N57" s="38"/>
      <c r="O57" s="38"/>
      <c r="P57" s="37"/>
    </row>
    <row r="62" spans="1:17">
      <c r="B62" s="46" t="s">
        <v>49</v>
      </c>
    </row>
    <row r="63" spans="1:17">
      <c r="B63" s="46" t="s">
        <v>50</v>
      </c>
    </row>
  </sheetData>
  <mergeCells count="5">
    <mergeCell ref="A3:Q3"/>
    <mergeCell ref="A4:Q4"/>
    <mergeCell ref="A33:B33"/>
    <mergeCell ref="L34:O34"/>
    <mergeCell ref="L35:O35"/>
  </mergeCells>
  <printOptions horizontalCentered="1"/>
  <pageMargins left="0.70866141732283472" right="0.70866141732283472" top="0.74803149606299213" bottom="0.47244094488188981" header="0.31496062992125984" footer="0.31496062992125984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C4.1.5.1</vt:lpstr>
      <vt:lpstr>C4.1.5.1!Área_de_impresión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2011-12-26T20:54:49Z</dcterms:created>
  <dcterms:modified xsi:type="dcterms:W3CDTF">2011-12-26T20:55:07Z</dcterms:modified>
</cp:coreProperties>
</file>