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5.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C4.1.5.2!$A$8:$P$8</definedName>
    <definedName name="_xlnm.Print_Area" localSheetId="0">C4.1.5.2!$A$1:$N$54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D50" i="1"/>
  <c r="K34"/>
  <c r="I34"/>
  <c r="E34"/>
  <c r="C34"/>
  <c r="J33"/>
  <c r="H33"/>
  <c r="L33" s="1"/>
  <c r="B33"/>
  <c r="D33" s="1"/>
  <c r="J32"/>
  <c r="H32"/>
  <c r="L32" s="1"/>
  <c r="B32"/>
  <c r="D32" s="1"/>
  <c r="J31"/>
  <c r="H31"/>
  <c r="L31" s="1"/>
  <c r="B31"/>
  <c r="D31" s="1"/>
  <c r="J30"/>
  <c r="H30"/>
  <c r="L30" s="1"/>
  <c r="B30"/>
  <c r="D30" s="1"/>
  <c r="J29"/>
  <c r="H29"/>
  <c r="L29" s="1"/>
  <c r="B29"/>
  <c r="D29" s="1"/>
  <c r="J28"/>
  <c r="H28"/>
  <c r="L28" s="1"/>
  <c r="B28"/>
  <c r="D28" s="1"/>
  <c r="J27"/>
  <c r="H27"/>
  <c r="L27" s="1"/>
  <c r="B27"/>
  <c r="D27" s="1"/>
  <c r="H26"/>
  <c r="L26" s="1"/>
  <c r="B26"/>
  <c r="D26" s="1"/>
  <c r="H25"/>
  <c r="L25" s="1"/>
  <c r="B25"/>
  <c r="D25" s="1"/>
  <c r="H24"/>
  <c r="L24" s="1"/>
  <c r="B24"/>
  <c r="D24" s="1"/>
  <c r="H23"/>
  <c r="L23" s="1"/>
  <c r="D23"/>
  <c r="B23"/>
  <c r="F23" s="1"/>
  <c r="H22"/>
  <c r="L22" s="1"/>
  <c r="D22"/>
  <c r="B22"/>
  <c r="F22" s="1"/>
  <c r="H21"/>
  <c r="L21" s="1"/>
  <c r="D21"/>
  <c r="B21"/>
  <c r="F21" s="1"/>
  <c r="H20"/>
  <c r="L20" s="1"/>
  <c r="D20"/>
  <c r="B20"/>
  <c r="F20" s="1"/>
  <c r="H19"/>
  <c r="L19" s="1"/>
  <c r="D19"/>
  <c r="B19"/>
  <c r="F19" s="1"/>
  <c r="H18"/>
  <c r="L18" s="1"/>
  <c r="D18"/>
  <c r="B18"/>
  <c r="F18" s="1"/>
  <c r="H17"/>
  <c r="L17" s="1"/>
  <c r="D17"/>
  <c r="B17"/>
  <c r="F17" s="1"/>
  <c r="H16"/>
  <c r="L16" s="1"/>
  <c r="D16"/>
  <c r="B16"/>
  <c r="F16" s="1"/>
  <c r="H15"/>
  <c r="L15" s="1"/>
  <c r="B15"/>
  <c r="D15" s="1"/>
  <c r="H14"/>
  <c r="L14" s="1"/>
  <c r="B14"/>
  <c r="D14" s="1"/>
  <c r="H13"/>
  <c r="L13" s="1"/>
  <c r="D13"/>
  <c r="B13"/>
  <c r="F13" s="1"/>
  <c r="H12"/>
  <c r="L12" s="1"/>
  <c r="D12"/>
  <c r="B12"/>
  <c r="F12" s="1"/>
  <c r="H11"/>
  <c r="L11" s="1"/>
  <c r="D11"/>
  <c r="B11"/>
  <c r="F11" s="1"/>
  <c r="H10"/>
  <c r="L10" s="1"/>
  <c r="D10"/>
  <c r="B10"/>
  <c r="F10" s="1"/>
  <c r="H9"/>
  <c r="H34" s="1"/>
  <c r="D9"/>
  <c r="B9"/>
  <c r="B34" s="1"/>
  <c r="F34" l="1"/>
  <c r="D34"/>
  <c r="J34"/>
  <c r="L34"/>
  <c r="F9"/>
  <c r="J9"/>
  <c r="J10"/>
  <c r="J11"/>
  <c r="J12"/>
  <c r="J13"/>
  <c r="F14"/>
  <c r="J14"/>
  <c r="F15"/>
  <c r="J15"/>
  <c r="J16"/>
  <c r="J17"/>
  <c r="J18"/>
  <c r="J19"/>
  <c r="J20"/>
  <c r="J21"/>
  <c r="J22"/>
  <c r="J23"/>
  <c r="F24"/>
  <c r="J24"/>
  <c r="F25"/>
  <c r="J25"/>
  <c r="F26"/>
  <c r="J26"/>
  <c r="F27"/>
  <c r="F28"/>
  <c r="F29"/>
  <c r="F30"/>
  <c r="F31"/>
  <c r="F32"/>
  <c r="F33"/>
  <c r="L9"/>
</calcChain>
</file>

<file path=xl/sharedStrings.xml><?xml version="1.0" encoding="utf-8"?>
<sst xmlns="http://schemas.openxmlformats.org/spreadsheetml/2006/main" count="63" uniqueCount="56">
  <si>
    <t>Cuadro N° 4.1.5.2</t>
  </si>
  <si>
    <t>PERSONAS AFECTADAS POR VIOLENCIA FAMILIAR Y SEXUAL ATENDIDAS POR EL PNCVFS,  SEGÚN REGIÓN SEGÚN SEXO DE LA VÍCTIMA Y TIPO DE VIOLENCIA</t>
  </si>
  <si>
    <t>Período : Enero - Noviembre 2011</t>
  </si>
  <si>
    <t>Región</t>
  </si>
  <si>
    <t>Personas atendidas por violencia familiar y sexual a través de los CEMs, según sexo</t>
  </si>
  <si>
    <t>Personas atendidas por violencia familiar y sexual a través de los CEMs, según tipo de violencia</t>
  </si>
  <si>
    <t>Prevalencia de la Violencia Física.
ENDES 2009</t>
  </si>
  <si>
    <t>Total</t>
  </si>
  <si>
    <t>Mujeres</t>
  </si>
  <si>
    <t>%</t>
  </si>
  <si>
    <t>Hombres</t>
  </si>
  <si>
    <t>Violencia familiar</t>
  </si>
  <si>
    <t>Violencia sexual</t>
  </si>
  <si>
    <t>APURIMAC</t>
  </si>
  <si>
    <t>PASCO</t>
  </si>
  <si>
    <t>CUSCO</t>
  </si>
  <si>
    <t>AYACUCHO</t>
  </si>
  <si>
    <t>JUNIN</t>
  </si>
  <si>
    <t>TACNA</t>
  </si>
  <si>
    <t>PUNO</t>
  </si>
  <si>
    <t>AREQUIPA</t>
  </si>
  <si>
    <t>MADRE DE DIOS</t>
  </si>
  <si>
    <t>MOQUEGUA</t>
  </si>
  <si>
    <t>AMAZONAS</t>
  </si>
  <si>
    <t>SAN MARTIN</t>
  </si>
  <si>
    <t>ANCASH</t>
  </si>
  <si>
    <t>ICA</t>
  </si>
  <si>
    <t>LORETO</t>
  </si>
  <si>
    <t>HUANCAVELICA</t>
  </si>
  <si>
    <t>CALLAO</t>
  </si>
  <si>
    <t>LIMA</t>
  </si>
  <si>
    <t>PIURA</t>
  </si>
  <si>
    <t>TUMBES</t>
  </si>
  <si>
    <t>UCAYALI</t>
  </si>
  <si>
    <t>HUANUCO</t>
  </si>
  <si>
    <t>LAMBAYEQUE</t>
  </si>
  <si>
    <t>CAJAMARCA</t>
  </si>
  <si>
    <t>LA LIBERTAD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</si>
  <si>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</si>
  <si>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</si>
  <si>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</si>
  <si>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</si>
  <si>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CEMS SEGÚN REGIÓN Y ZONA URBANA RURAL</t>
  </si>
  <si>
    <t>Vigencia : Noviembre  2011</t>
  </si>
  <si>
    <t>CEM POR REGIÓN</t>
  </si>
  <si>
    <t>CEM POR ZONA</t>
  </si>
  <si>
    <t xml:space="preserve">Lima </t>
  </si>
  <si>
    <t>Zona Urbana</t>
  </si>
  <si>
    <t xml:space="preserve">Lima Provincias </t>
  </si>
  <si>
    <t>Zona Rural (*)</t>
  </si>
  <si>
    <t>Región Callao</t>
  </si>
  <si>
    <t>VRAE</t>
  </si>
  <si>
    <t>Resto de Costa</t>
  </si>
  <si>
    <t>Sierra</t>
  </si>
  <si>
    <t>Selva</t>
  </si>
  <si>
    <t>(*) Zona con Perfil Rural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</si>
</sst>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C0A]d\-mmm\-yy;@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Protection="0">
      <alignment horizontal="left"/>
    </xf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2" applyFont="1" applyFill="1" applyAlignment="1">
      <alignment horizontal="centerContinuous"/>
    </xf>
    <xf numFmtId="0" fontId="4" fillId="2" borderId="0" xfId="2" applyFont="1" applyFill="1"/>
    <xf numFmtId="0" fontId="4" fillId="2" borderId="0" xfId="2" applyFont="1" applyFill="1" applyAlignment="1">
      <alignment horizontal="centerContinuous" vertical="center" wrapText="1"/>
    </xf>
    <xf numFmtId="0" fontId="5" fillId="2" borderId="0" xfId="2" applyFont="1" applyFill="1" applyAlignment="1">
      <alignment horizontal="justify" vertical="center" wrapText="1"/>
    </xf>
    <xf numFmtId="0" fontId="6" fillId="2" borderId="0" xfId="2" applyFont="1" applyFill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2" applyFont="1" applyFill="1" applyAlignment="1">
      <alignment horizontal="center"/>
    </xf>
    <xf numFmtId="0" fontId="7" fillId="2" borderId="0" xfId="2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wrapText="1"/>
    </xf>
    <xf numFmtId="0" fontId="9" fillId="3" borderId="2" xfId="3" applyFont="1" applyFill="1" applyBorder="1"/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vertical="center" wrapText="1"/>
    </xf>
    <xf numFmtId="3" fontId="7" fillId="2" borderId="0" xfId="2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 wrapText="1"/>
    </xf>
    <xf numFmtId="9" fontId="4" fillId="2" borderId="0" xfId="1" applyFont="1" applyFill="1" applyBorder="1" applyAlignment="1">
      <alignment horizontal="center" vertical="center" wrapText="1"/>
    </xf>
    <xf numFmtId="9" fontId="4" fillId="2" borderId="0" xfId="1" applyFont="1" applyFill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2" applyFont="1" applyFill="1" applyBorder="1"/>
    <xf numFmtId="164" fontId="4" fillId="4" borderId="0" xfId="2" applyNumberFormat="1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vertical="center" wrapText="1"/>
    </xf>
    <xf numFmtId="3" fontId="7" fillId="5" borderId="2" xfId="2" applyNumberFormat="1" applyFont="1" applyFill="1" applyBorder="1" applyAlignment="1">
      <alignment horizontal="center" vertical="center" wrapText="1"/>
    </xf>
    <xf numFmtId="9" fontId="7" fillId="5" borderId="2" xfId="1" applyFont="1" applyFill="1" applyBorder="1" applyAlignment="1">
      <alignment horizontal="center" vertical="center" wrapText="1"/>
    </xf>
    <xf numFmtId="9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3" fontId="7" fillId="5" borderId="0" xfId="2" applyNumberFormat="1" applyFont="1" applyFill="1" applyBorder="1" applyAlignment="1">
      <alignment horizontal="center" vertical="center" wrapText="1"/>
    </xf>
    <xf numFmtId="0" fontId="4" fillId="2" borderId="0" xfId="3" applyFont="1" applyFill="1"/>
    <xf numFmtId="0" fontId="4" fillId="2" borderId="0" xfId="2" applyFont="1" applyFill="1" applyAlignment="1">
      <alignment vertical="center" wrapText="1"/>
    </xf>
    <xf numFmtId="0" fontId="7" fillId="5" borderId="0" xfId="0" applyFont="1" applyFill="1" applyAlignment="1">
      <alignment horizontal="left" vertical="center" indent="1"/>
    </xf>
    <xf numFmtId="0" fontId="7" fillId="5" borderId="0" xfId="3" applyFont="1" applyFill="1" applyAlignment="1">
      <alignment vertical="center"/>
    </xf>
    <xf numFmtId="0" fontId="4" fillId="2" borderId="0" xfId="2" applyFont="1" applyFill="1" applyBorder="1" applyAlignment="1">
      <alignment horizontal="centerContinuous" vertical="center" wrapText="1"/>
    </xf>
    <xf numFmtId="0" fontId="5" fillId="5" borderId="0" xfId="2" applyFont="1" applyFill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center" vertical="center" wrapText="1"/>
      <protection locked="0"/>
    </xf>
    <xf numFmtId="165" fontId="4" fillId="2" borderId="0" xfId="2" applyNumberFormat="1" applyFont="1" applyFill="1" applyBorder="1" applyAlignment="1" applyProtection="1">
      <alignment vertical="center" wrapText="1"/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Alignment="1" applyProtection="1">
      <alignment vertical="center" wrapText="1"/>
      <protection locked="0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8" fillId="3" borderId="6" xfId="2" applyFont="1" applyFill="1" applyBorder="1" applyAlignment="1" applyProtection="1">
      <alignment horizontal="center"/>
      <protection locked="0"/>
    </xf>
    <xf numFmtId="0" fontId="7" fillId="5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Alignment="1"/>
    <xf numFmtId="0" fontId="4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vertical="center" wrapText="1"/>
      <protection locked="0"/>
    </xf>
    <xf numFmtId="0" fontId="4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vertical="center" wrapText="1"/>
      <protection locked="0"/>
    </xf>
    <xf numFmtId="0" fontId="4" fillId="2" borderId="2" xfId="2" applyFont="1" applyFill="1" applyBorder="1"/>
    <xf numFmtId="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2" applyFont="1" applyFill="1" applyBorder="1" applyAlignment="1" applyProtection="1">
      <alignment vertical="center" wrapText="1"/>
      <protection locked="0"/>
    </xf>
    <xf numFmtId="0" fontId="7" fillId="5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2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/>
    </xf>
  </cellXfs>
  <cellStyles count="12">
    <cellStyle name="Categoría del Piloto de Datos" xfId="4"/>
    <cellStyle name="Normal" xfId="0" builtinId="0"/>
    <cellStyle name="Normal 2" xfId="3"/>
    <cellStyle name="Normal 3" xfId="5"/>
    <cellStyle name="Normal_Directorio CEMs - agos - 2009 - UGTAI" xfId="2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5%20REGI&#211;N%20Y%20C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5.1"/>
      <sheetName val="C4.1.5.2"/>
      <sheetName val="C4.1.5.3"/>
      <sheetName val="Gráf - 4.1.5.3"/>
      <sheetName val="C4.1.5.4"/>
    </sheetNames>
    <sheetDataSet>
      <sheetData sheetId="0"/>
      <sheetData sheetId="1"/>
      <sheetData sheetId="2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view="pageBreakPreview" zoomScale="89" zoomScaleSheetLayoutView="89" workbookViewId="0"/>
  </sheetViews>
  <sheetFormatPr baseColWidth="10" defaultRowHeight="12.75"/>
  <cols>
    <col min="1" max="1" width="19.5703125" style="3" customWidth="1"/>
    <col min="2" max="6" width="8.140625" style="3" customWidth="1"/>
    <col min="7" max="7" width="1.140625" style="3" customWidth="1"/>
    <col min="8" max="12" width="9.85546875" style="3" customWidth="1"/>
    <col min="13" max="13" width="1.140625" style="3" customWidth="1"/>
    <col min="14" max="14" width="10.7109375" style="3" customWidth="1"/>
    <col min="15" max="15" width="10.140625" style="3" customWidth="1"/>
    <col min="16" max="16384" width="11.42578125" style="3"/>
  </cols>
  <sheetData>
    <row r="1" spans="1:16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6" customHeight="1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39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"/>
    </row>
    <row r="4" spans="1:16" ht="6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8"/>
      <c r="N4" s="2"/>
      <c r="O4" s="2"/>
    </row>
    <row r="5" spans="1:16" ht="13.5" customHeight="1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8"/>
      <c r="M5" s="8"/>
      <c r="N5" s="2"/>
      <c r="O5" s="2"/>
    </row>
    <row r="6" spans="1:16" ht="5.25" customHeight="1" thickBot="1"/>
    <row r="7" spans="1:16" ht="36.75" customHeight="1">
      <c r="A7" s="11" t="s">
        <v>3</v>
      </c>
      <c r="B7" s="12" t="s">
        <v>4</v>
      </c>
      <c r="C7" s="12"/>
      <c r="D7" s="12"/>
      <c r="E7" s="12"/>
      <c r="F7" s="12"/>
      <c r="G7" s="13"/>
      <c r="H7" s="12" t="s">
        <v>5</v>
      </c>
      <c r="I7" s="12"/>
      <c r="J7" s="12"/>
      <c r="K7" s="12"/>
      <c r="L7" s="12"/>
      <c r="M7" s="13"/>
      <c r="N7" s="14" t="s">
        <v>6</v>
      </c>
    </row>
    <row r="8" spans="1:16" ht="27.75" customHeight="1" thickBot="1">
      <c r="A8" s="15"/>
      <c r="B8" s="16" t="s">
        <v>7</v>
      </c>
      <c r="C8" s="16" t="s">
        <v>8</v>
      </c>
      <c r="D8" s="16" t="s">
        <v>9</v>
      </c>
      <c r="E8" s="16" t="s">
        <v>10</v>
      </c>
      <c r="F8" s="16" t="s">
        <v>9</v>
      </c>
      <c r="G8" s="17"/>
      <c r="H8" s="16" t="s">
        <v>7</v>
      </c>
      <c r="I8" s="16" t="s">
        <v>11</v>
      </c>
      <c r="J8" s="16" t="s">
        <v>9</v>
      </c>
      <c r="K8" s="16" t="s">
        <v>12</v>
      </c>
      <c r="L8" s="16" t="s">
        <v>9</v>
      </c>
      <c r="M8" s="17"/>
      <c r="N8" s="18"/>
    </row>
    <row r="9" spans="1:16" ht="20.100000000000001" customHeight="1">
      <c r="A9" s="19" t="s">
        <v>13</v>
      </c>
      <c r="B9" s="20">
        <f t="shared" ref="B9:B33" si="0">C9+E9</f>
        <v>936</v>
      </c>
      <c r="C9" s="21">
        <v>826</v>
      </c>
      <c r="D9" s="22">
        <f t="shared" ref="D9:D34" si="1">C9/B9</f>
        <v>0.88247863247863245</v>
      </c>
      <c r="E9" s="21">
        <v>110</v>
      </c>
      <c r="F9" s="22">
        <f t="shared" ref="F9:F34" si="2">E9/B9</f>
        <v>0.11752136752136752</v>
      </c>
      <c r="G9" s="21"/>
      <c r="H9" s="20">
        <f t="shared" ref="H9:H33" si="3">I9+K9</f>
        <v>936</v>
      </c>
      <c r="I9" s="21">
        <v>902</v>
      </c>
      <c r="J9" s="22">
        <f t="shared" ref="J9:J34" si="4">I9/H9</f>
        <v>0.96367521367521369</v>
      </c>
      <c r="K9" s="21">
        <v>34</v>
      </c>
      <c r="L9" s="23">
        <f t="shared" ref="L9:L34" si="5">K9/H9</f>
        <v>3.6324786324786328E-2</v>
      </c>
      <c r="M9" s="23"/>
      <c r="N9" s="24">
        <v>0.54500000000000004</v>
      </c>
      <c r="O9" s="25"/>
      <c r="P9" s="26"/>
    </row>
    <row r="10" spans="1:16" ht="20.100000000000001" customHeight="1">
      <c r="A10" s="19" t="s">
        <v>14</v>
      </c>
      <c r="B10" s="20">
        <f t="shared" si="0"/>
        <v>670</v>
      </c>
      <c r="C10" s="21">
        <v>602</v>
      </c>
      <c r="D10" s="22">
        <f t="shared" si="1"/>
        <v>0.89850746268656712</v>
      </c>
      <c r="E10" s="21">
        <v>68</v>
      </c>
      <c r="F10" s="22">
        <f t="shared" si="2"/>
        <v>0.10149253731343283</v>
      </c>
      <c r="G10" s="21"/>
      <c r="H10" s="20">
        <f t="shared" si="3"/>
        <v>670</v>
      </c>
      <c r="I10" s="21">
        <v>587</v>
      </c>
      <c r="J10" s="22">
        <f t="shared" si="4"/>
        <v>0.87611940298507462</v>
      </c>
      <c r="K10" s="21">
        <v>83</v>
      </c>
      <c r="L10" s="23">
        <f t="shared" si="5"/>
        <v>0.12388059701492538</v>
      </c>
      <c r="M10" s="23"/>
      <c r="N10" s="27">
        <v>0.52</v>
      </c>
      <c r="O10" s="25"/>
      <c r="P10" s="26"/>
    </row>
    <row r="11" spans="1:16" ht="20.100000000000001" customHeight="1">
      <c r="A11" s="19" t="s">
        <v>15</v>
      </c>
      <c r="B11" s="20">
        <f t="shared" si="0"/>
        <v>3069</v>
      </c>
      <c r="C11" s="21">
        <v>2784</v>
      </c>
      <c r="D11" s="22">
        <f t="shared" si="1"/>
        <v>0.90713587487781033</v>
      </c>
      <c r="E11" s="21">
        <v>285</v>
      </c>
      <c r="F11" s="22">
        <f t="shared" si="2"/>
        <v>9.2864125122189639E-2</v>
      </c>
      <c r="G11" s="21"/>
      <c r="H11" s="20">
        <f t="shared" si="3"/>
        <v>3069</v>
      </c>
      <c r="I11" s="21">
        <v>2874</v>
      </c>
      <c r="J11" s="22">
        <f t="shared" si="4"/>
        <v>0.93646138807429125</v>
      </c>
      <c r="K11" s="21">
        <v>195</v>
      </c>
      <c r="L11" s="23">
        <f t="shared" si="5"/>
        <v>6.3538611925708699E-2</v>
      </c>
      <c r="M11" s="23"/>
      <c r="N11" s="27">
        <v>0.501</v>
      </c>
      <c r="O11" s="25"/>
      <c r="P11" s="26"/>
    </row>
    <row r="12" spans="1:16" ht="20.100000000000001" customHeight="1">
      <c r="A12" s="19" t="s">
        <v>16</v>
      </c>
      <c r="B12" s="20">
        <f t="shared" si="0"/>
        <v>1816.9999999999998</v>
      </c>
      <c r="C12" s="21">
        <v>1616.3496932515336</v>
      </c>
      <c r="D12" s="22">
        <f t="shared" si="1"/>
        <v>0.88957055214723935</v>
      </c>
      <c r="E12" s="21">
        <v>200.65030674846625</v>
      </c>
      <c r="F12" s="22">
        <f t="shared" si="2"/>
        <v>0.11042944785276075</v>
      </c>
      <c r="G12" s="21"/>
      <c r="H12" s="20">
        <f t="shared" si="3"/>
        <v>1816.9999999999998</v>
      </c>
      <c r="I12" s="21">
        <v>1619.3898494143891</v>
      </c>
      <c r="J12" s="22">
        <f t="shared" si="4"/>
        <v>0.89124372559955378</v>
      </c>
      <c r="K12" s="21">
        <v>197.61015058561071</v>
      </c>
      <c r="L12" s="23">
        <f t="shared" si="5"/>
        <v>0.10875627440044619</v>
      </c>
      <c r="M12" s="23"/>
      <c r="N12" s="27">
        <v>0.47899999999999998</v>
      </c>
      <c r="O12" s="25"/>
      <c r="P12" s="26"/>
    </row>
    <row r="13" spans="1:16" ht="20.100000000000001" customHeight="1">
      <c r="A13" s="19" t="s">
        <v>17</v>
      </c>
      <c r="B13" s="20">
        <f t="shared" si="0"/>
        <v>3278</v>
      </c>
      <c r="C13" s="21">
        <v>2863.8195860364535</v>
      </c>
      <c r="D13" s="22">
        <f t="shared" si="1"/>
        <v>0.87364843991350016</v>
      </c>
      <c r="E13" s="21">
        <v>414.18041396354647</v>
      </c>
      <c r="F13" s="22">
        <f t="shared" si="2"/>
        <v>0.12635156008649984</v>
      </c>
      <c r="G13" s="21"/>
      <c r="H13" s="20">
        <f t="shared" si="3"/>
        <v>3278</v>
      </c>
      <c r="I13" s="21">
        <v>2842.5535990114304</v>
      </c>
      <c r="J13" s="22">
        <f t="shared" si="4"/>
        <v>0.86716095149830086</v>
      </c>
      <c r="K13" s="21">
        <v>435.44640098856968</v>
      </c>
      <c r="L13" s="23">
        <f t="shared" si="5"/>
        <v>0.13283904850169911</v>
      </c>
      <c r="M13" s="23"/>
      <c r="N13" s="27">
        <v>0.47199999999999998</v>
      </c>
      <c r="O13" s="25"/>
      <c r="P13" s="26"/>
    </row>
    <row r="14" spans="1:16" ht="20.100000000000001" customHeight="1">
      <c r="A14" s="19" t="s">
        <v>18</v>
      </c>
      <c r="B14" s="20">
        <f t="shared" si="0"/>
        <v>581</v>
      </c>
      <c r="C14" s="21">
        <v>530</v>
      </c>
      <c r="D14" s="22">
        <f t="shared" si="1"/>
        <v>0.91222030981067126</v>
      </c>
      <c r="E14" s="21">
        <v>51</v>
      </c>
      <c r="F14" s="22">
        <f t="shared" si="2"/>
        <v>8.7779690189328741E-2</v>
      </c>
      <c r="G14" s="21"/>
      <c r="H14" s="20">
        <f t="shared" si="3"/>
        <v>581</v>
      </c>
      <c r="I14" s="21">
        <v>532</v>
      </c>
      <c r="J14" s="22">
        <f t="shared" si="4"/>
        <v>0.91566265060240959</v>
      </c>
      <c r="K14" s="21">
        <v>49</v>
      </c>
      <c r="L14" s="23">
        <f t="shared" si="5"/>
        <v>8.4337349397590355E-2</v>
      </c>
      <c r="M14" s="23"/>
      <c r="N14" s="27">
        <v>0.46700000000000003</v>
      </c>
      <c r="O14" s="25"/>
      <c r="P14" s="26"/>
    </row>
    <row r="15" spans="1:16" ht="20.100000000000001" customHeight="1">
      <c r="A15" s="19" t="s">
        <v>19</v>
      </c>
      <c r="B15" s="20">
        <f t="shared" si="0"/>
        <v>1633.9999999999998</v>
      </c>
      <c r="C15" s="21">
        <v>1534.908415841584</v>
      </c>
      <c r="D15" s="22">
        <f t="shared" si="1"/>
        <v>0.93935643564356441</v>
      </c>
      <c r="E15" s="21">
        <v>99.091584158415841</v>
      </c>
      <c r="F15" s="22">
        <f t="shared" si="2"/>
        <v>6.0643564356435649E-2</v>
      </c>
      <c r="G15" s="21"/>
      <c r="H15" s="20">
        <f t="shared" si="3"/>
        <v>1634</v>
      </c>
      <c r="I15" s="21">
        <v>1564.2314356435643</v>
      </c>
      <c r="J15" s="22">
        <f t="shared" si="4"/>
        <v>0.95730198019801971</v>
      </c>
      <c r="K15" s="21">
        <v>69.768564356435647</v>
      </c>
      <c r="L15" s="23">
        <f t="shared" si="5"/>
        <v>4.2698019801980201E-2</v>
      </c>
      <c r="M15" s="23"/>
      <c r="N15" s="27">
        <v>0.46500000000000002</v>
      </c>
      <c r="O15" s="25"/>
      <c r="P15" s="26"/>
    </row>
    <row r="16" spans="1:16" ht="20.100000000000001" customHeight="1">
      <c r="A16" s="19" t="s">
        <v>20</v>
      </c>
      <c r="B16" s="20">
        <f t="shared" si="0"/>
        <v>1282</v>
      </c>
      <c r="C16" s="21">
        <v>1143.4898456539399</v>
      </c>
      <c r="D16" s="22">
        <f t="shared" si="1"/>
        <v>0.89195775792039</v>
      </c>
      <c r="E16" s="21">
        <v>138.51015434606012</v>
      </c>
      <c r="F16" s="22">
        <f t="shared" si="2"/>
        <v>0.10804224207961008</v>
      </c>
      <c r="G16" s="21"/>
      <c r="H16" s="20">
        <f t="shared" si="3"/>
        <v>1282</v>
      </c>
      <c r="I16" s="21">
        <v>1155.987002437043</v>
      </c>
      <c r="J16" s="22">
        <f t="shared" si="4"/>
        <v>0.90170593013809908</v>
      </c>
      <c r="K16" s="21">
        <v>126.01299756295695</v>
      </c>
      <c r="L16" s="23">
        <f t="shared" si="5"/>
        <v>9.8294069861900896E-2</v>
      </c>
      <c r="M16" s="23"/>
      <c r="N16" s="27">
        <v>0.46100000000000002</v>
      </c>
      <c r="O16" s="25"/>
      <c r="P16" s="26"/>
    </row>
    <row r="17" spans="1:16" ht="20.100000000000001" customHeight="1">
      <c r="A17" s="19" t="s">
        <v>21</v>
      </c>
      <c r="B17" s="20">
        <f t="shared" si="0"/>
        <v>385</v>
      </c>
      <c r="C17" s="21">
        <v>350</v>
      </c>
      <c r="D17" s="22">
        <f t="shared" si="1"/>
        <v>0.90909090909090906</v>
      </c>
      <c r="E17" s="21">
        <v>35</v>
      </c>
      <c r="F17" s="22">
        <f t="shared" si="2"/>
        <v>9.0909090909090912E-2</v>
      </c>
      <c r="G17" s="21"/>
      <c r="H17" s="20">
        <f t="shared" si="3"/>
        <v>385</v>
      </c>
      <c r="I17" s="21">
        <v>317</v>
      </c>
      <c r="J17" s="22">
        <f t="shared" si="4"/>
        <v>0.82337662337662343</v>
      </c>
      <c r="K17" s="21">
        <v>68</v>
      </c>
      <c r="L17" s="23">
        <f t="shared" si="5"/>
        <v>0.17662337662337663</v>
      </c>
      <c r="M17" s="23"/>
      <c r="N17" s="27">
        <v>0.436</v>
      </c>
      <c r="O17" s="25"/>
      <c r="P17" s="26"/>
    </row>
    <row r="18" spans="1:16" ht="20.100000000000001" customHeight="1">
      <c r="A18" s="19" t="s">
        <v>22</v>
      </c>
      <c r="B18" s="20">
        <f t="shared" si="0"/>
        <v>453</v>
      </c>
      <c r="C18" s="21">
        <v>397</v>
      </c>
      <c r="D18" s="22">
        <f t="shared" si="1"/>
        <v>0.87637969094922741</v>
      </c>
      <c r="E18" s="21">
        <v>56</v>
      </c>
      <c r="F18" s="22">
        <f t="shared" si="2"/>
        <v>0.12362030905077263</v>
      </c>
      <c r="G18" s="21"/>
      <c r="H18" s="20">
        <f t="shared" si="3"/>
        <v>453</v>
      </c>
      <c r="I18" s="21">
        <v>431</v>
      </c>
      <c r="J18" s="22">
        <f t="shared" si="4"/>
        <v>0.95143487858719644</v>
      </c>
      <c r="K18" s="21">
        <v>22</v>
      </c>
      <c r="L18" s="23">
        <f t="shared" si="5"/>
        <v>4.856512141280353E-2</v>
      </c>
      <c r="M18" s="23"/>
      <c r="N18" s="27">
        <v>0.42799999999999999</v>
      </c>
      <c r="O18" s="25"/>
      <c r="P18" s="26"/>
    </row>
    <row r="19" spans="1:16" ht="20.100000000000001" customHeight="1">
      <c r="A19" s="19" t="s">
        <v>23</v>
      </c>
      <c r="B19" s="20">
        <f t="shared" si="0"/>
        <v>591</v>
      </c>
      <c r="C19" s="21">
        <v>533</v>
      </c>
      <c r="D19" s="22">
        <f t="shared" si="1"/>
        <v>0.90186125211505919</v>
      </c>
      <c r="E19" s="21">
        <v>57.999999999999993</v>
      </c>
      <c r="F19" s="22">
        <f t="shared" si="2"/>
        <v>9.8138747884940772E-2</v>
      </c>
      <c r="G19" s="21"/>
      <c r="H19" s="20">
        <f t="shared" si="3"/>
        <v>591</v>
      </c>
      <c r="I19" s="21">
        <v>537</v>
      </c>
      <c r="J19" s="22">
        <f t="shared" si="4"/>
        <v>0.90862944162436543</v>
      </c>
      <c r="K19" s="21">
        <v>54</v>
      </c>
      <c r="L19" s="23">
        <f t="shared" si="5"/>
        <v>9.1370558375634514E-2</v>
      </c>
      <c r="M19" s="23"/>
      <c r="N19" s="27">
        <v>0.42199999999999999</v>
      </c>
      <c r="O19" s="25"/>
      <c r="P19" s="26"/>
    </row>
    <row r="20" spans="1:16" ht="20.100000000000001" customHeight="1">
      <c r="A20" s="19" t="s">
        <v>24</v>
      </c>
      <c r="B20" s="20">
        <f t="shared" si="0"/>
        <v>1189</v>
      </c>
      <c r="C20" s="21">
        <v>1024.4842767295597</v>
      </c>
      <c r="D20" s="22">
        <f t="shared" si="1"/>
        <v>0.86163522012578619</v>
      </c>
      <c r="E20" s="21">
        <v>164.51572327044025</v>
      </c>
      <c r="F20" s="22">
        <f t="shared" si="2"/>
        <v>0.13836477987421383</v>
      </c>
      <c r="G20" s="21"/>
      <c r="H20" s="20">
        <f t="shared" si="3"/>
        <v>1189</v>
      </c>
      <c r="I20" s="21">
        <v>1065.0790655884996</v>
      </c>
      <c r="J20" s="22">
        <f t="shared" si="4"/>
        <v>0.89577717879604679</v>
      </c>
      <c r="K20" s="21">
        <v>123.92093441150045</v>
      </c>
      <c r="L20" s="23">
        <f t="shared" si="5"/>
        <v>0.10422282120395328</v>
      </c>
      <c r="M20" s="23"/>
      <c r="N20" s="27">
        <v>0.42099999999999999</v>
      </c>
      <c r="O20" s="25"/>
      <c r="P20" s="26"/>
    </row>
    <row r="21" spans="1:16" ht="20.100000000000001" customHeight="1">
      <c r="A21" s="19" t="s">
        <v>25</v>
      </c>
      <c r="B21" s="20">
        <f t="shared" si="0"/>
        <v>993</v>
      </c>
      <c r="C21" s="21">
        <v>863.58839779005496</v>
      </c>
      <c r="D21" s="22">
        <f t="shared" si="1"/>
        <v>0.86967613070498984</v>
      </c>
      <c r="E21" s="21">
        <v>129.41160220994499</v>
      </c>
      <c r="F21" s="22">
        <f t="shared" si="2"/>
        <v>0.13032386929501005</v>
      </c>
      <c r="G21" s="21"/>
      <c r="H21" s="20">
        <f t="shared" si="3"/>
        <v>993</v>
      </c>
      <c r="I21" s="21">
        <v>838.52900552486199</v>
      </c>
      <c r="J21" s="22">
        <f t="shared" si="4"/>
        <v>0.84444008612775623</v>
      </c>
      <c r="K21" s="21">
        <v>154.47099447513801</v>
      </c>
      <c r="L21" s="23">
        <f t="shared" si="5"/>
        <v>0.15555991387224372</v>
      </c>
      <c r="M21" s="23"/>
      <c r="N21" s="27">
        <v>0.41899999999999998</v>
      </c>
      <c r="O21" s="25"/>
      <c r="P21" s="26"/>
    </row>
    <row r="22" spans="1:16" ht="20.100000000000001" customHeight="1">
      <c r="A22" s="19" t="s">
        <v>26</v>
      </c>
      <c r="B22" s="20">
        <f t="shared" si="0"/>
        <v>1026</v>
      </c>
      <c r="C22" s="21">
        <v>841.42311557788946</v>
      </c>
      <c r="D22" s="22">
        <f t="shared" si="1"/>
        <v>0.82010050251256283</v>
      </c>
      <c r="E22" s="21">
        <v>184.57688442211057</v>
      </c>
      <c r="F22" s="22">
        <f t="shared" si="2"/>
        <v>0.17989949748743719</v>
      </c>
      <c r="G22" s="21"/>
      <c r="H22" s="20">
        <f t="shared" si="3"/>
        <v>1026</v>
      </c>
      <c r="I22" s="21">
        <v>940.41407035175882</v>
      </c>
      <c r="J22" s="22">
        <f t="shared" si="4"/>
        <v>0.91658291457286434</v>
      </c>
      <c r="K22" s="21">
        <v>85.585929648241205</v>
      </c>
      <c r="L22" s="23">
        <f t="shared" si="5"/>
        <v>8.3417085427135676E-2</v>
      </c>
      <c r="M22" s="23"/>
      <c r="N22" s="27">
        <v>0.39900000000000002</v>
      </c>
      <c r="O22" s="25"/>
      <c r="P22" s="26"/>
    </row>
    <row r="23" spans="1:16" ht="20.100000000000001" customHeight="1">
      <c r="A23" s="19" t="s">
        <v>27</v>
      </c>
      <c r="B23" s="20">
        <f t="shared" si="0"/>
        <v>810</v>
      </c>
      <c r="C23" s="21">
        <v>681.37795275590554</v>
      </c>
      <c r="D23" s="22">
        <f t="shared" si="1"/>
        <v>0.84120734908136485</v>
      </c>
      <c r="E23" s="21">
        <v>128.62204724409449</v>
      </c>
      <c r="F23" s="22">
        <f t="shared" si="2"/>
        <v>0.15879265091863518</v>
      </c>
      <c r="G23" s="21"/>
      <c r="H23" s="20">
        <f t="shared" si="3"/>
        <v>810</v>
      </c>
      <c r="I23" s="21">
        <v>697.32283464566933</v>
      </c>
      <c r="J23" s="22">
        <f t="shared" si="4"/>
        <v>0.86089238845144367</v>
      </c>
      <c r="K23" s="21">
        <v>112.67716535433073</v>
      </c>
      <c r="L23" s="23">
        <f t="shared" si="5"/>
        <v>0.13910761154855644</v>
      </c>
      <c r="M23" s="23"/>
      <c r="N23" s="27">
        <v>0.38400000000000001</v>
      </c>
      <c r="O23" s="25"/>
      <c r="P23" s="26"/>
    </row>
    <row r="24" spans="1:16" ht="20.100000000000001" customHeight="1">
      <c r="A24" s="19" t="s">
        <v>28</v>
      </c>
      <c r="B24" s="20">
        <f t="shared" si="0"/>
        <v>655</v>
      </c>
      <c r="C24" s="21">
        <v>567</v>
      </c>
      <c r="D24" s="22">
        <f t="shared" si="1"/>
        <v>0.86564885496183208</v>
      </c>
      <c r="E24" s="21">
        <v>88</v>
      </c>
      <c r="F24" s="22">
        <f t="shared" si="2"/>
        <v>0.13435114503816795</v>
      </c>
      <c r="G24" s="21"/>
      <c r="H24" s="20">
        <f t="shared" si="3"/>
        <v>655</v>
      </c>
      <c r="I24" s="21">
        <v>550</v>
      </c>
      <c r="J24" s="22">
        <f t="shared" si="4"/>
        <v>0.83969465648854957</v>
      </c>
      <c r="K24" s="21">
        <v>105</v>
      </c>
      <c r="L24" s="23">
        <f t="shared" si="5"/>
        <v>0.16030534351145037</v>
      </c>
      <c r="M24" s="23"/>
      <c r="N24" s="27">
        <v>0.379</v>
      </c>
      <c r="O24" s="25"/>
      <c r="P24" s="26"/>
    </row>
    <row r="25" spans="1:16" ht="20.100000000000001" customHeight="1">
      <c r="A25" s="19" t="s">
        <v>29</v>
      </c>
      <c r="B25" s="20">
        <f t="shared" si="0"/>
        <v>2133</v>
      </c>
      <c r="C25" s="21">
        <v>1850</v>
      </c>
      <c r="D25" s="22">
        <f t="shared" si="1"/>
        <v>0.86732301922175337</v>
      </c>
      <c r="E25" s="21">
        <v>283</v>
      </c>
      <c r="F25" s="22">
        <f t="shared" si="2"/>
        <v>0.13267698077824661</v>
      </c>
      <c r="G25" s="21"/>
      <c r="H25" s="20">
        <f t="shared" si="3"/>
        <v>2133</v>
      </c>
      <c r="I25" s="21">
        <v>1967</v>
      </c>
      <c r="J25" s="22">
        <f t="shared" si="4"/>
        <v>0.92217533989685885</v>
      </c>
      <c r="K25" s="21">
        <v>166</v>
      </c>
      <c r="L25" s="23">
        <f t="shared" si="5"/>
        <v>7.7824660103141111E-2</v>
      </c>
      <c r="M25" s="23"/>
      <c r="N25" s="27">
        <v>0.377</v>
      </c>
      <c r="O25" s="25"/>
      <c r="P25" s="26"/>
    </row>
    <row r="26" spans="1:16" ht="20.100000000000001" customHeight="1">
      <c r="A26" s="19" t="s">
        <v>30</v>
      </c>
      <c r="B26" s="20">
        <f t="shared" si="0"/>
        <v>10256</v>
      </c>
      <c r="C26" s="21">
        <v>8988</v>
      </c>
      <c r="D26" s="22">
        <f t="shared" si="1"/>
        <v>0.87636505460218406</v>
      </c>
      <c r="E26" s="21">
        <v>1268</v>
      </c>
      <c r="F26" s="22">
        <f t="shared" si="2"/>
        <v>0.12363494539781592</v>
      </c>
      <c r="G26" s="21"/>
      <c r="H26" s="20">
        <f t="shared" si="3"/>
        <v>10256</v>
      </c>
      <c r="I26" s="21">
        <v>8886</v>
      </c>
      <c r="J26" s="22">
        <f t="shared" si="4"/>
        <v>0.86641965678627142</v>
      </c>
      <c r="K26" s="21">
        <v>1370</v>
      </c>
      <c r="L26" s="23">
        <f t="shared" si="5"/>
        <v>0.13358034321372855</v>
      </c>
      <c r="M26" s="23"/>
      <c r="N26" s="27">
        <v>0.377</v>
      </c>
      <c r="O26" s="25"/>
      <c r="P26" s="26"/>
    </row>
    <row r="27" spans="1:16" ht="20.100000000000001" customHeight="1">
      <c r="A27" s="19" t="s">
        <v>31</v>
      </c>
      <c r="B27" s="20">
        <f t="shared" si="0"/>
        <v>1705</v>
      </c>
      <c r="C27" s="21">
        <v>1509.7317661241711</v>
      </c>
      <c r="D27" s="22">
        <f t="shared" si="1"/>
        <v>0.88547317661241709</v>
      </c>
      <c r="E27" s="21">
        <v>195.26823387582883</v>
      </c>
      <c r="F27" s="22">
        <f t="shared" si="2"/>
        <v>0.1145268233875829</v>
      </c>
      <c r="G27" s="21"/>
      <c r="H27" s="20">
        <f t="shared" si="3"/>
        <v>1705</v>
      </c>
      <c r="I27" s="21">
        <v>1531.3140446051839</v>
      </c>
      <c r="J27" s="22">
        <f t="shared" si="4"/>
        <v>0.89813140446051842</v>
      </c>
      <c r="K27" s="21">
        <v>173.68595539481615</v>
      </c>
      <c r="L27" s="23">
        <f t="shared" si="5"/>
        <v>0.10186859553948162</v>
      </c>
      <c r="M27" s="23"/>
      <c r="N27" s="27">
        <v>0.35399999999999998</v>
      </c>
      <c r="O27" s="25"/>
      <c r="P27" s="26"/>
    </row>
    <row r="28" spans="1:16" ht="20.100000000000001" customHeight="1">
      <c r="A28" s="19" t="s">
        <v>32</v>
      </c>
      <c r="B28" s="20">
        <f t="shared" si="0"/>
        <v>146</v>
      </c>
      <c r="C28" s="21">
        <v>114.93617021276596</v>
      </c>
      <c r="D28" s="22">
        <f t="shared" si="1"/>
        <v>0.78723404255319152</v>
      </c>
      <c r="E28" s="21">
        <v>31.063829787234042</v>
      </c>
      <c r="F28" s="22">
        <f t="shared" si="2"/>
        <v>0.21276595744680851</v>
      </c>
      <c r="G28" s="21"/>
      <c r="H28" s="20">
        <f t="shared" si="3"/>
        <v>146</v>
      </c>
      <c r="I28" s="21">
        <v>142.89361702127658</v>
      </c>
      <c r="J28" s="22">
        <f t="shared" si="4"/>
        <v>0.97872340425531901</v>
      </c>
      <c r="K28" s="21">
        <v>3.1063829787234041</v>
      </c>
      <c r="L28" s="23">
        <f t="shared" si="5"/>
        <v>2.1276595744680851E-2</v>
      </c>
      <c r="M28" s="23"/>
      <c r="N28" s="27">
        <v>0.34599999999999997</v>
      </c>
      <c r="O28" s="25"/>
      <c r="P28" s="26"/>
    </row>
    <row r="29" spans="1:16" ht="20.100000000000001" customHeight="1">
      <c r="A29" s="19" t="s">
        <v>33</v>
      </c>
      <c r="B29" s="20">
        <f t="shared" si="0"/>
        <v>748</v>
      </c>
      <c r="C29" s="21">
        <v>699</v>
      </c>
      <c r="D29" s="22">
        <f t="shared" si="1"/>
        <v>0.93449197860962563</v>
      </c>
      <c r="E29" s="21">
        <v>49</v>
      </c>
      <c r="F29" s="22">
        <f t="shared" si="2"/>
        <v>6.550802139037433E-2</v>
      </c>
      <c r="G29" s="21"/>
      <c r="H29" s="20">
        <f t="shared" si="3"/>
        <v>748</v>
      </c>
      <c r="I29" s="21">
        <v>586</v>
      </c>
      <c r="J29" s="22">
        <f t="shared" si="4"/>
        <v>0.78342245989304815</v>
      </c>
      <c r="K29" s="21">
        <v>162</v>
      </c>
      <c r="L29" s="23">
        <f t="shared" si="5"/>
        <v>0.21657754010695188</v>
      </c>
      <c r="M29" s="23"/>
      <c r="N29" s="27">
        <v>0.34</v>
      </c>
      <c r="O29" s="25"/>
      <c r="P29" s="26"/>
    </row>
    <row r="30" spans="1:16" ht="20.100000000000001" customHeight="1">
      <c r="A30" s="19" t="s">
        <v>34</v>
      </c>
      <c r="B30" s="20">
        <f t="shared" si="0"/>
        <v>982</v>
      </c>
      <c r="C30" s="21">
        <v>899</v>
      </c>
      <c r="D30" s="22">
        <f t="shared" si="1"/>
        <v>0.91547861507128314</v>
      </c>
      <c r="E30" s="21">
        <v>83</v>
      </c>
      <c r="F30" s="22">
        <f t="shared" si="2"/>
        <v>8.45213849287169E-2</v>
      </c>
      <c r="G30" s="21"/>
      <c r="H30" s="20">
        <f t="shared" si="3"/>
        <v>982</v>
      </c>
      <c r="I30" s="21">
        <v>864</v>
      </c>
      <c r="J30" s="22">
        <f t="shared" si="4"/>
        <v>0.87983706720977595</v>
      </c>
      <c r="K30" s="21">
        <v>118</v>
      </c>
      <c r="L30" s="23">
        <f t="shared" si="5"/>
        <v>0.12016293279022404</v>
      </c>
      <c r="M30" s="23"/>
      <c r="N30" s="27">
        <v>0.33900000000000002</v>
      </c>
      <c r="O30" s="25"/>
      <c r="P30" s="26"/>
    </row>
    <row r="31" spans="1:16" ht="20.100000000000001" customHeight="1">
      <c r="A31" s="19" t="s">
        <v>35</v>
      </c>
      <c r="B31" s="20">
        <f t="shared" si="0"/>
        <v>682</v>
      </c>
      <c r="C31" s="21">
        <v>624</v>
      </c>
      <c r="D31" s="22">
        <f t="shared" si="1"/>
        <v>0.91495601173020524</v>
      </c>
      <c r="E31" s="21">
        <v>57.999999999999993</v>
      </c>
      <c r="F31" s="22">
        <f t="shared" si="2"/>
        <v>8.5043988269794715E-2</v>
      </c>
      <c r="G31" s="21"/>
      <c r="H31" s="20">
        <f t="shared" si="3"/>
        <v>682</v>
      </c>
      <c r="I31" s="21">
        <v>656</v>
      </c>
      <c r="J31" s="22">
        <f t="shared" si="4"/>
        <v>0.96187683284457481</v>
      </c>
      <c r="K31" s="21">
        <v>26</v>
      </c>
      <c r="L31" s="23">
        <f t="shared" si="5"/>
        <v>3.8123167155425221E-2</v>
      </c>
      <c r="M31" s="23"/>
      <c r="N31" s="27">
        <v>0.31900000000000001</v>
      </c>
      <c r="O31" s="25"/>
      <c r="P31" s="26"/>
    </row>
    <row r="32" spans="1:16" ht="20.100000000000001" customHeight="1">
      <c r="A32" s="19" t="s">
        <v>36</v>
      </c>
      <c r="B32" s="20">
        <f t="shared" si="0"/>
        <v>737</v>
      </c>
      <c r="C32" s="21">
        <v>651.19298245614038</v>
      </c>
      <c r="D32" s="22">
        <f t="shared" si="1"/>
        <v>0.88357256778309412</v>
      </c>
      <c r="E32" s="21">
        <v>85.807017543859658</v>
      </c>
      <c r="F32" s="22">
        <f t="shared" si="2"/>
        <v>0.11642743221690591</v>
      </c>
      <c r="G32" s="21"/>
      <c r="H32" s="20">
        <f t="shared" si="3"/>
        <v>737.00000000000011</v>
      </c>
      <c r="I32" s="21">
        <v>660.59649122807025</v>
      </c>
      <c r="J32" s="22">
        <f t="shared" si="4"/>
        <v>0.89633173843700154</v>
      </c>
      <c r="K32" s="21">
        <v>76.403508771929822</v>
      </c>
      <c r="L32" s="23">
        <f t="shared" si="5"/>
        <v>0.10366826156299838</v>
      </c>
      <c r="M32" s="23"/>
      <c r="N32" s="27">
        <v>0.26500000000000001</v>
      </c>
      <c r="O32" s="25"/>
      <c r="P32" s="26"/>
    </row>
    <row r="33" spans="1:16" ht="20.100000000000001" customHeight="1">
      <c r="A33" s="19" t="s">
        <v>37</v>
      </c>
      <c r="B33" s="20">
        <f t="shared" si="0"/>
        <v>1487</v>
      </c>
      <c r="C33" s="21">
        <v>1193</v>
      </c>
      <c r="D33" s="22">
        <f t="shared" si="1"/>
        <v>0.8022864828513786</v>
      </c>
      <c r="E33" s="21">
        <v>294</v>
      </c>
      <c r="F33" s="22">
        <f t="shared" si="2"/>
        <v>0.1977135171486214</v>
      </c>
      <c r="G33" s="21"/>
      <c r="H33" s="20">
        <f t="shared" si="3"/>
        <v>1487</v>
      </c>
      <c r="I33" s="21">
        <v>1278</v>
      </c>
      <c r="J33" s="22">
        <f t="shared" si="4"/>
        <v>0.85944855413584398</v>
      </c>
      <c r="K33" s="21">
        <v>209</v>
      </c>
      <c r="L33" s="23">
        <f t="shared" si="5"/>
        <v>0.14055144586415602</v>
      </c>
      <c r="M33" s="23"/>
      <c r="N33" s="27">
        <v>0.22700000000000001</v>
      </c>
      <c r="O33" s="25"/>
      <c r="P33" s="26"/>
    </row>
    <row r="34" spans="1:16" ht="20.100000000000001" customHeight="1" thickBot="1">
      <c r="A34" s="28" t="s">
        <v>38</v>
      </c>
      <c r="B34" s="29">
        <f>SUM(B9:B33)</f>
        <v>38245</v>
      </c>
      <c r="C34" s="29">
        <f>SUM(C9:C33)</f>
        <v>33687.302202430001</v>
      </c>
      <c r="D34" s="30">
        <f t="shared" si="1"/>
        <v>0.88082892410589619</v>
      </c>
      <c r="E34" s="29">
        <f>SUM(E9:E33)</f>
        <v>4557.697797570002</v>
      </c>
      <c r="F34" s="31">
        <f t="shared" si="2"/>
        <v>0.11917107589410386</v>
      </c>
      <c r="G34" s="29"/>
      <c r="H34" s="29">
        <f>SUM(H9:H33)</f>
        <v>38245</v>
      </c>
      <c r="I34" s="29">
        <f>SUM(I9:I33)</f>
        <v>34025.311015471743</v>
      </c>
      <c r="J34" s="31">
        <f t="shared" si="4"/>
        <v>0.88966691111182494</v>
      </c>
      <c r="K34" s="29">
        <f>SUM(K9:K33)</f>
        <v>4219.6889845282531</v>
      </c>
      <c r="L34" s="31">
        <f t="shared" si="5"/>
        <v>0.110333088888175</v>
      </c>
      <c r="M34" s="31"/>
      <c r="N34" s="32">
        <v>0.38800000000000001</v>
      </c>
    </row>
    <row r="35" spans="1:16" ht="20.100000000000001" customHeight="1">
      <c r="A35" s="33" t="s">
        <v>39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5"/>
    </row>
    <row r="36" spans="1:16">
      <c r="A36" s="33" t="s">
        <v>40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6">
      <c r="A37" s="33" t="s">
        <v>41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6">
      <c r="A38" s="3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6">
      <c r="A39" s="38"/>
      <c r="B39" s="36"/>
      <c r="C39" s="36"/>
      <c r="D39" s="36"/>
      <c r="E39" s="36"/>
      <c r="F39" s="36"/>
      <c r="G39" s="36"/>
      <c r="H39" s="36"/>
      <c r="I39" s="36"/>
      <c r="J39" s="36"/>
      <c r="K39" s="4"/>
      <c r="L39" s="4"/>
      <c r="M39" s="4"/>
      <c r="N39" s="39"/>
      <c r="O39" s="39"/>
    </row>
    <row r="40" spans="1:16" ht="21.75" customHeight="1">
      <c r="A40" s="40" t="s">
        <v>42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9"/>
    </row>
    <row r="41" spans="1:16">
      <c r="A41" s="41" t="s">
        <v>43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39"/>
    </row>
    <row r="42" spans="1:16" ht="13.5" thickBot="1">
      <c r="A42" s="42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4"/>
      <c r="M42" s="44"/>
      <c r="N42" s="45"/>
      <c r="O42" s="46"/>
    </row>
    <row r="43" spans="1:16" ht="13.5" thickBot="1">
      <c r="A43" s="43"/>
      <c r="B43" s="47" t="s">
        <v>44</v>
      </c>
      <c r="C43" s="47"/>
      <c r="D43" s="47"/>
      <c r="G43" s="48"/>
      <c r="I43" s="47" t="s">
        <v>45</v>
      </c>
      <c r="J43" s="47"/>
      <c r="K43" s="47"/>
    </row>
    <row r="44" spans="1:16" ht="15.95" customHeight="1">
      <c r="A44" s="43"/>
      <c r="B44" s="49" t="s">
        <v>46</v>
      </c>
      <c r="C44" s="50"/>
      <c r="D44" s="51">
        <v>18</v>
      </c>
      <c r="G44" s="52"/>
      <c r="I44" s="49" t="s">
        <v>47</v>
      </c>
      <c r="K44" s="51">
        <v>104</v>
      </c>
    </row>
    <row r="45" spans="1:16" ht="15.95" customHeight="1">
      <c r="A45" s="43"/>
      <c r="B45" s="49" t="s">
        <v>48</v>
      </c>
      <c r="C45" s="50"/>
      <c r="D45" s="51">
        <v>5</v>
      </c>
      <c r="G45" s="52"/>
      <c r="I45" s="49" t="s">
        <v>49</v>
      </c>
      <c r="K45" s="51">
        <v>34</v>
      </c>
    </row>
    <row r="46" spans="1:16" ht="15.95" customHeight="1" thickBot="1">
      <c r="A46" s="43"/>
      <c r="B46" s="49" t="s">
        <v>50</v>
      </c>
      <c r="C46" s="50"/>
      <c r="D46" s="53">
        <v>4</v>
      </c>
      <c r="G46" s="52"/>
      <c r="I46" s="54" t="s">
        <v>51</v>
      </c>
      <c r="J46" s="55"/>
      <c r="K46" s="56">
        <v>5</v>
      </c>
    </row>
    <row r="47" spans="1:16" ht="15.95" customHeight="1">
      <c r="A47" s="43"/>
      <c r="B47" s="49" t="s">
        <v>52</v>
      </c>
      <c r="C47" s="50"/>
      <c r="D47" s="51">
        <v>34</v>
      </c>
      <c r="E47" s="51"/>
      <c r="F47" s="51"/>
      <c r="G47" s="51"/>
      <c r="H47" s="51"/>
      <c r="I47" s="51"/>
      <c r="J47" s="51"/>
      <c r="K47" s="57"/>
    </row>
    <row r="48" spans="1:16" ht="15.95" customHeight="1">
      <c r="A48" s="43"/>
      <c r="B48" s="49" t="s">
        <v>53</v>
      </c>
      <c r="C48" s="50"/>
      <c r="D48" s="51">
        <v>63</v>
      </c>
      <c r="E48" s="51"/>
      <c r="F48" s="51"/>
      <c r="G48" s="51"/>
      <c r="H48" s="51"/>
      <c r="I48" s="51"/>
      <c r="J48" s="51"/>
      <c r="K48" s="51"/>
    </row>
    <row r="49" spans="1:15" ht="15.95" customHeight="1">
      <c r="A49" s="43"/>
      <c r="B49" s="49" t="s">
        <v>54</v>
      </c>
      <c r="C49" s="50"/>
      <c r="D49" s="51">
        <v>14</v>
      </c>
      <c r="E49" s="58"/>
      <c r="F49" s="58"/>
      <c r="G49" s="58"/>
      <c r="H49" s="58"/>
      <c r="I49" s="58"/>
      <c r="J49" s="58"/>
      <c r="K49" s="51"/>
    </row>
    <row r="50" spans="1:15" ht="15.95" customHeight="1" thickBot="1">
      <c r="A50" s="43"/>
      <c r="B50" s="59" t="s">
        <v>7</v>
      </c>
      <c r="C50" s="55"/>
      <c r="D50" s="60">
        <f>SUM(D44:D49)</f>
        <v>138</v>
      </c>
      <c r="E50" s="44"/>
      <c r="F50" s="44"/>
      <c r="G50" s="44"/>
      <c r="H50" s="44"/>
      <c r="I50" s="44"/>
      <c r="J50" s="44"/>
      <c r="K50" s="58"/>
    </row>
    <row r="51" spans="1:15" ht="15.95" customHeight="1">
      <c r="A51" s="43"/>
      <c r="B51" s="61"/>
      <c r="C51" s="57"/>
      <c r="D51" s="57"/>
      <c r="E51" s="44"/>
      <c r="F51" s="44"/>
      <c r="G51" s="44"/>
      <c r="H51" s="44"/>
      <c r="I51" s="44"/>
      <c r="J51" s="44"/>
      <c r="K51" s="58"/>
    </row>
    <row r="52" spans="1:15">
      <c r="A52" s="43" t="s">
        <v>55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36"/>
      <c r="O52" s="36"/>
    </row>
    <row r="53" spans="1:15">
      <c r="A53" s="62" t="s">
        <v>40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36"/>
      <c r="O53" s="36"/>
    </row>
    <row r="54" spans="1:15">
      <c r="A54" s="62" t="s">
        <v>41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>
      <c r="A55" s="36"/>
      <c r="B55" s="36"/>
      <c r="C55" s="36"/>
      <c r="D55" s="36"/>
      <c r="E55" s="36"/>
      <c r="F55" s="36"/>
      <c r="G55" s="36"/>
      <c r="L55" s="36"/>
      <c r="M55" s="36"/>
      <c r="N55" s="36"/>
      <c r="O55" s="36"/>
    </row>
  </sheetData>
  <mergeCells count="9">
    <mergeCell ref="A41:N41"/>
    <mergeCell ref="B43:D43"/>
    <mergeCell ref="I43:K43"/>
    <mergeCell ref="A3:N3"/>
    <mergeCell ref="A7:A8"/>
    <mergeCell ref="B7:F7"/>
    <mergeCell ref="H7:L7"/>
    <mergeCell ref="N7:N8"/>
    <mergeCell ref="A40:N40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C4.1.5.2</vt:lpstr>
      <vt:lpstr>C4.1.5.2!Área_de_impresión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2011-12-26T20:55:14Z</dcterms:created>
  <dcterms:modified xsi:type="dcterms:W3CDTF">2011-12-26T20:55:25Z</dcterms:modified>
</cp:coreProperties>
</file>