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C4.4.3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C4.4.3!#REF!</definedName>
    <definedName name="ABANCAY" localSheetId="0">[1]LISTAS!#REF!</definedName>
    <definedName name="ABANCAY">[1]LISTAS!#REF!</definedName>
    <definedName name="_xlnm.Print_Area" localSheetId="0">C4.4.3!$A$1:$M$49</definedName>
    <definedName name="AUTORIA">[1]LISTAS!$S$3:$S$5</definedName>
    <definedName name="CEM">[1]LISTAS!$C$3:$C$116</definedName>
    <definedName name="DEPA">[1]LISTAS!$M$3:$M$27</definedName>
    <definedName name="dia">[2]Base!$D$1</definedName>
    <definedName name="DIST" localSheetId="0">#REF!</definedName>
    <definedName name="DIST">#REF!</definedName>
    <definedName name="DISTRITO">[1]LISTAS!$O$3:$O$45</definedName>
    <definedName name="DPTO" localSheetId="0">#REF!</definedName>
    <definedName name="DPTO">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HIJOS">[1]LISTAS!$I$3:$I$20</definedName>
    <definedName name="HOMICIDIO">[1]LISTAS!$R$3:$R$5</definedName>
    <definedName name="HOMICIDIO1">[5]LISTAS!$R$3:$R$5</definedName>
    <definedName name="LABOR" localSheetId="0">#REF!</definedName>
    <definedName name="LABOR">#REF!</definedName>
    <definedName name="LUGAR">[1]LISTAS!$G$3:$G$12</definedName>
    <definedName name="Marca_temporal">[2]Base!$B$1</definedName>
    <definedName name="MEDIDAS">[1]LISTAS!$T$3:$T$12</definedName>
    <definedName name="MES">[1]LISTAS!$E$3:$E$14</definedName>
    <definedName name="PROV">[1]LISTAS!$N$3:$N$22</definedName>
    <definedName name="PROVINCIA" localSheetId="0">[1]LISTAS!#REF!</definedName>
    <definedName name="PROVINCIA">[1]LISTAS!#REF!</definedName>
    <definedName name="RESPUESTA">[1]LISTAS!$B$3:$B$5</definedName>
    <definedName name="SEXO" localSheetId="0">[1]LISTAS!#REF!</definedName>
    <definedName name="SEXO">[1]LISTAS!#REF!</definedName>
    <definedName name="SITUACION">[1]LISTAS!$H$3:$H$9</definedName>
    <definedName name="VINCULO">[1]LISTAS!$F$3:$F$23</definedName>
    <definedName name="VINCULO_A" localSheetId="0">[1]LISTAS!#REF!</definedName>
    <definedName name="VINCULO_A">[1]LISTAS!#REF!</definedName>
    <definedName name="w">[1]LISTAS!#REF!</definedName>
    <definedName name="ZONA">[1]LISTAS!$Q$3:$Q$5</definedName>
  </definedNames>
  <calcPr calcId="124519"/>
</workbook>
</file>

<file path=xl/calcChain.xml><?xml version="1.0" encoding="utf-8"?>
<calcChain xmlns="http://schemas.openxmlformats.org/spreadsheetml/2006/main">
  <c r="M16" i="1"/>
  <c r="L16"/>
  <c r="J16"/>
  <c r="I16"/>
  <c r="H16"/>
  <c r="F16"/>
  <c r="E16"/>
  <c r="D16"/>
  <c r="K15"/>
  <c r="G15"/>
  <c r="C15"/>
  <c r="B15"/>
  <c r="K14"/>
  <c r="G14"/>
  <c r="C14"/>
  <c r="B14"/>
  <c r="K13"/>
  <c r="G13"/>
  <c r="C13"/>
  <c r="B13"/>
  <c r="K12"/>
  <c r="G12"/>
  <c r="C12"/>
  <c r="B12"/>
  <c r="K11"/>
  <c r="G11"/>
  <c r="C11"/>
  <c r="B11"/>
  <c r="K10"/>
  <c r="G10"/>
  <c r="C10"/>
  <c r="B10"/>
  <c r="K9"/>
  <c r="G9"/>
  <c r="C9"/>
  <c r="B9"/>
  <c r="K8"/>
  <c r="K16" s="1"/>
  <c r="K17" s="1"/>
  <c r="G8"/>
  <c r="G16" s="1"/>
  <c r="C8"/>
  <c r="C16" s="1"/>
  <c r="C17" s="1"/>
  <c r="B8"/>
  <c r="B16" s="1"/>
  <c r="B17" s="1"/>
  <c r="G17" l="1"/>
</calcChain>
</file>

<file path=xl/sharedStrings.xml><?xml version="1.0" encoding="utf-8"?>
<sst xmlns="http://schemas.openxmlformats.org/spreadsheetml/2006/main" count="30" uniqueCount="22">
  <si>
    <t>Cuadro Nº 4.4.3</t>
  </si>
  <si>
    <t>CASOS DERIVADOS POR VIOLENCIA FAMILIAR Y SEXUAL, SEGÚN GRUPO DE EDAD DE LA VICTIMA, TIPO DE VIOLENCIA Y SEXO DE LA VICTIMA</t>
  </si>
  <si>
    <t>Periodo: Enero - Noviembre 2011</t>
  </si>
  <si>
    <t>Grupo
de
Edad</t>
  </si>
  <si>
    <t>Total</t>
  </si>
  <si>
    <t>Violencia Psicológica</t>
  </si>
  <si>
    <t>Violencia Física</t>
  </si>
  <si>
    <t>Violencia Sexual</t>
  </si>
  <si>
    <t>Sub Total</t>
  </si>
  <si>
    <t>Mujer</t>
  </si>
  <si>
    <t>Varon</t>
  </si>
  <si>
    <t>0-5 años</t>
  </si>
  <si>
    <t>6-11 años</t>
  </si>
  <si>
    <t>12-17 años</t>
  </si>
  <si>
    <t>18-25 años</t>
  </si>
  <si>
    <t>26-35 años</t>
  </si>
  <si>
    <t>36-45 años</t>
  </si>
  <si>
    <t>46-59 años</t>
  </si>
  <si>
    <t>60 + años</t>
  </si>
  <si>
    <t>%</t>
  </si>
  <si>
    <t>Fuente: Sistema de Registro de Casos Derivados por los Centros de Referencia de Lucha contra la VFS de las S.B.P. y J.P.S.</t>
  </si>
  <si>
    <t>Elaboración: Unidad Gerencial de Diversificación de Servicios</t>
  </si>
</sst>
</file>

<file path=xl/styles.xml><?xml version="1.0" encoding="utf-8"?>
<styleSheet xmlns="http://schemas.openxmlformats.org/spreadsheetml/2006/main">
  <numFmts count="2">
    <numFmt numFmtId="164" formatCode="_-* #,##0.00\ &quot;€&quot;_-;\-* #,##0.00\ &quot;€&quot;_-;_-* &quot;-&quot;??\ &quot;€&quot;_-;_-@_-"/>
    <numFmt numFmtId="165" formatCode="[$-280A]dddd\,\ dd&quot; de &quot;mmmm&quot; de &quot;yyyy"/>
  </numFmts>
  <fonts count="14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C298B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3">
    <xf numFmtId="0" fontId="0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11" fillId="0" borderId="0" applyBorder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</cellStyleXfs>
  <cellXfs count="26">
    <xf numFmtId="0" fontId="0" fillId="0" borderId="0" xfId="0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7" fillId="3" borderId="0" xfId="0" applyFont="1" applyFill="1" applyAlignment="1">
      <alignment horizontal="justify" vertical="center" wrapText="1"/>
    </xf>
    <xf numFmtId="0" fontId="3" fillId="2" borderId="0" xfId="0" applyFont="1" applyFill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/>
    </xf>
    <xf numFmtId="3" fontId="8" fillId="5" borderId="0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9" fillId="2" borderId="7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2" borderId="8" xfId="0" applyFont="1" applyFill="1" applyBorder="1"/>
    <xf numFmtId="9" fontId="9" fillId="2" borderId="8" xfId="1" applyFont="1" applyFill="1" applyBorder="1" applyAlignment="1">
      <alignment horizontal="center"/>
    </xf>
    <xf numFmtId="9" fontId="9" fillId="2" borderId="8" xfId="1" applyFont="1" applyFill="1" applyBorder="1" applyAlignment="1">
      <alignment horizontal="center"/>
    </xf>
    <xf numFmtId="0" fontId="10" fillId="2" borderId="0" xfId="0" applyFont="1" applyFill="1" applyAlignment="1">
      <alignment horizontal="left"/>
    </xf>
  </cellXfs>
  <cellStyles count="23">
    <cellStyle name="Euro" xfId="2"/>
    <cellStyle name="Excel Built-in Normal" xfId="3"/>
    <cellStyle name="Hipervínculo 2" xfId="4"/>
    <cellStyle name="Moneda 2" xfId="5"/>
    <cellStyle name="Normal" xfId="0" builtinId="0"/>
    <cellStyle name="Normal 2" xfId="6"/>
    <cellStyle name="Normal 2 2" xfId="7"/>
    <cellStyle name="Normal 2 2 2" xfId="8"/>
    <cellStyle name="Normal 3" xfId="9"/>
    <cellStyle name="Normal 4" xfId="10"/>
    <cellStyle name="Normal 5" xfId="11"/>
    <cellStyle name="Normal 6" xfId="12"/>
    <cellStyle name="Normal 7" xfId="13"/>
    <cellStyle name="Porcentaje 2" xfId="14"/>
    <cellStyle name="Porcentual" xfId="1" builtinId="5"/>
    <cellStyle name="Porcentual 2" xfId="15"/>
    <cellStyle name="Porcentual 2 2" xfId="16"/>
    <cellStyle name="Porcentual 2 2 2" xfId="17"/>
    <cellStyle name="Porcentual 2 3" xfId="18"/>
    <cellStyle name="Porcentual 2 3 2" xfId="19"/>
    <cellStyle name="Porcentual 2 4" xfId="20"/>
    <cellStyle name="Porcentual 3" xfId="21"/>
    <cellStyle name="Porcentual 4" xfId="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style val="14"/>
  <c:chart>
    <c:title>
      <c:tx>
        <c:rich>
          <a:bodyPr/>
          <a:lstStyle/>
          <a:p>
            <a:pPr>
              <a:defRPr/>
            </a:pPr>
            <a:r>
              <a:rPr lang="es-PE" sz="1000"/>
              <a:t>Gráfico N°</a:t>
            </a:r>
            <a:r>
              <a:rPr lang="es-PE" sz="1000" baseline="0"/>
              <a:t> 4.4.3</a:t>
            </a:r>
            <a:endParaRPr lang="es-PE" sz="1000"/>
          </a:p>
          <a:p>
            <a:pPr>
              <a:defRPr/>
            </a:pPr>
            <a:r>
              <a:rPr lang="es-PE" sz="1000"/>
              <a:t>CASOS DERIVADOS POR VIOLENCIA FAMILIAR Y SEXUAL, SEGÚN SEXO DE LA VICTIMA</a:t>
            </a:r>
          </a:p>
          <a:p>
            <a:pPr>
              <a:defRPr/>
            </a:pPr>
            <a:r>
              <a:rPr lang="es-PE" sz="1000"/>
              <a:t>Ene - Nov 2011</a:t>
            </a:r>
          </a:p>
        </c:rich>
      </c:tx>
      <c:layout/>
    </c:title>
    <c:view3D>
      <c:rotX val="40"/>
      <c:perspective val="30"/>
    </c:view3D>
    <c:plotArea>
      <c:layout>
        <c:manualLayout>
          <c:layoutTarget val="inner"/>
          <c:xMode val="edge"/>
          <c:yMode val="edge"/>
          <c:x val="0.18144134940672579"/>
          <c:y val="0.40886425169044832"/>
          <c:w val="0.68707271218921395"/>
          <c:h val="0.50027497653100261"/>
        </c:manualLayout>
      </c:layout>
      <c:pie3DChart>
        <c:varyColors val="1"/>
        <c:ser>
          <c:idx val="0"/>
          <c:order val="0"/>
          <c:explosion val="25"/>
          <c:dPt>
            <c:idx val="4"/>
            <c:spPr>
              <a:solidFill>
                <a:schemeClr val="bg1">
                  <a:lumMod val="50000"/>
                </a:schemeClr>
              </a:solidFill>
            </c:spPr>
          </c:dPt>
          <c:dPt>
            <c:idx val="8"/>
            <c:spPr>
              <a:solidFill>
                <a:srgbClr val="FFFF00"/>
              </a:solidFill>
            </c:spPr>
          </c:dPt>
          <c:dLbls>
            <c:dLbl>
              <c:idx val="0"/>
              <c:layout>
                <c:manualLayout>
                  <c:x val="2.9471819397796611E-2"/>
                  <c:y val="1.9640187389174186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  <a:latin typeface="Arial Narrow" pitchFamily="34" charset="0"/>
                    </a:defRPr>
                  </a:pPr>
                  <a:endParaRPr lang="es-PE"/>
                </a:p>
              </c:txPr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-7.9038938060722371E-3"/>
                  <c:y val="-3.2826967352016838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  <a:latin typeface="Arial Narrow" pitchFamily="34" charset="0"/>
                    </a:defRPr>
                  </a:pPr>
                  <a:endParaRPr lang="es-PE"/>
                </a:p>
              </c:txPr>
              <c:dLblPos val="bestFit"/>
              <c:showCatName val="1"/>
              <c:showPercent val="1"/>
            </c:dLbl>
            <c:dLbl>
              <c:idx val="8"/>
              <c:layout>
                <c:manualLayout>
                  <c:x val="8.6496848238758028E-2"/>
                  <c:y val="-3.6475886266441541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  <a:latin typeface="Arial Narrow" pitchFamily="34" charset="0"/>
                    </a:defRPr>
                  </a:pPr>
                  <a:endParaRPr lang="es-PE"/>
                </a:p>
              </c:txPr>
              <c:dLblPos val="bestFit"/>
              <c:showCatName val="1"/>
              <c:showPercent val="1"/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  <a:latin typeface="Arial Narrow" pitchFamily="34" charset="0"/>
                  </a:defRPr>
                </a:pPr>
                <a:endParaRPr lang="es-PE"/>
              </a:p>
            </c:txPr>
            <c:showCatName val="1"/>
            <c:showPercent val="1"/>
            <c:showLeaderLines val="1"/>
          </c:dLbls>
          <c:cat>
            <c:strRef>
              <c:f>C4.4.3!$C$6:$M$6</c:f>
              <c:strCache>
                <c:ptCount val="9"/>
                <c:pt idx="0">
                  <c:v>Violencia Psicológica</c:v>
                </c:pt>
                <c:pt idx="4">
                  <c:v>Violencia Física</c:v>
                </c:pt>
                <c:pt idx="8">
                  <c:v>Violencia Sexual</c:v>
                </c:pt>
              </c:strCache>
            </c:strRef>
          </c:cat>
          <c:val>
            <c:numRef>
              <c:f>C4.4.3!$C$17:$M$17</c:f>
              <c:numCache>
                <c:formatCode>0%</c:formatCode>
                <c:ptCount val="11"/>
                <c:pt idx="0">
                  <c:v>0.73703366696997274</c:v>
                </c:pt>
                <c:pt idx="4">
                  <c:v>0.23020928116469519</c:v>
                </c:pt>
                <c:pt idx="8">
                  <c:v>3.2757051865332121E-2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ln w="19050">
      <a:solidFill>
        <a:srgbClr val="000000"/>
      </a:solidFill>
    </a:ln>
  </c:spPr>
  <c:printSettings>
    <c:headerFooter alignWithMargins="0"/>
    <c:pageMargins b="1" l="0.750000000000002" r="0.750000000000002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20</xdr:row>
      <xdr:rowOff>38100</xdr:rowOff>
    </xdr:from>
    <xdr:to>
      <xdr:col>11</xdr:col>
      <xdr:colOff>552450</xdr:colOff>
      <xdr:row>40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41</xdr:row>
      <xdr:rowOff>133350</xdr:rowOff>
    </xdr:from>
    <xdr:ext cx="5786437" cy="1179893"/>
    <xdr:sp macro="" textlink="">
      <xdr:nvSpPr>
        <xdr:cNvPr id="3" name="2 CuadroTexto"/>
        <xdr:cNvSpPr txBox="1"/>
      </xdr:nvSpPr>
      <xdr:spPr>
        <a:xfrm>
          <a:off x="0" y="8105775"/>
          <a:ext cx="5786437" cy="1179893"/>
        </a:xfrm>
        <a:prstGeom prst="rect">
          <a:avLst/>
        </a:prstGeom>
        <a:noFill/>
        <a:ln w="9525" cap="flat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lIns="180000" tIns="180000" rIns="180000" bIns="180000" rtlCol="0" anchor="t">
          <a:spAutoFit/>
        </a:bodyPr>
        <a:lstStyle/>
        <a:p>
          <a:pPr algn="just">
            <a:lnSpc>
              <a:spcPct val="150000"/>
            </a:lnSpc>
          </a:pPr>
          <a:r>
            <a:rPr lang="es-ES_tradnl" sz="1200" i="1">
              <a:latin typeface="+mn-lt"/>
              <a:cs typeface="Times New Roman" pitchFamily="18" charset="0"/>
            </a:rPr>
            <a:t>En el periodo de enero a noviembre del 2011,</a:t>
          </a:r>
          <a:r>
            <a:rPr lang="es-ES_tradnl" sz="1200" i="1" baseline="0">
              <a:latin typeface="+mn-lt"/>
              <a:cs typeface="Times New Roman" pitchFamily="18" charset="0"/>
            </a:rPr>
            <a:t> se registraron </a:t>
          </a:r>
          <a:r>
            <a:rPr lang="es-ES_tradnl" sz="1200" b="1" i="1" baseline="0">
              <a:latin typeface="+mn-lt"/>
              <a:cs typeface="Times New Roman" pitchFamily="18" charset="0"/>
            </a:rPr>
            <a:t>1,099 </a:t>
          </a:r>
          <a:r>
            <a:rPr lang="es-ES_tradnl" sz="1200" b="0" i="1" baseline="0">
              <a:latin typeface="+mn-lt"/>
              <a:cs typeface="Times New Roman" pitchFamily="18" charset="0"/>
            </a:rPr>
            <a:t>casos derivados por violencia familiar y sexual , de los cuales el  </a:t>
          </a:r>
          <a:r>
            <a:rPr lang="es-ES_tradnl" sz="1200" b="1" i="1" baseline="0">
              <a:latin typeface="+mn-lt"/>
              <a:cs typeface="Times New Roman" pitchFamily="18" charset="0"/>
            </a:rPr>
            <a:t>74% </a:t>
          </a:r>
          <a:r>
            <a:rPr lang="es-ES_tradnl" sz="1200" b="0" i="1" baseline="0">
              <a:latin typeface="+mn-lt"/>
              <a:cs typeface="Times New Roman" pitchFamily="18" charset="0"/>
            </a:rPr>
            <a:t>de los casos son por violencia psicológica, </a:t>
          </a:r>
          <a:r>
            <a:rPr lang="es-ES_tradnl" sz="1200" b="1" i="1" baseline="0">
              <a:latin typeface="+mn-lt"/>
              <a:cs typeface="Times New Roman" pitchFamily="18" charset="0"/>
            </a:rPr>
            <a:t>23%</a:t>
          </a:r>
          <a:r>
            <a:rPr lang="es-ES_tradnl" sz="1200" b="0" i="1" baseline="0">
              <a:latin typeface="+mn-lt"/>
              <a:cs typeface="Times New Roman" pitchFamily="18" charset="0"/>
            </a:rPr>
            <a:t> por violencia física y un </a:t>
          </a:r>
          <a:r>
            <a:rPr lang="es-ES_tradnl" sz="1200" b="1" i="1" baseline="0">
              <a:latin typeface="+mn-lt"/>
              <a:cs typeface="Times New Roman" pitchFamily="18" charset="0"/>
            </a:rPr>
            <a:t>3%</a:t>
          </a:r>
          <a:r>
            <a:rPr lang="es-ES_tradnl" sz="1200" b="0" i="1" baseline="0">
              <a:latin typeface="+mn-lt"/>
              <a:cs typeface="Times New Roman" pitchFamily="18" charset="0"/>
            </a:rPr>
            <a:t> por violencia sexual.</a:t>
          </a:r>
          <a:endParaRPr lang="es-ES_tradnl" sz="1200" b="1" i="1">
            <a:latin typeface="+mn-lt"/>
            <a:cs typeface="Times New Roman" pitchFamily="18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UGDS\Carpeta%20Magica\2011\Febrero\Base%20de%20Datos\FEMINICIDIO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ALVEZ1\Web%20Estadisticas%20Nuevo\3.%20Boletines%20y%20Res&#250;menes%20Estad&#237;sticos\Resumen%20Estad&#237;stico%20Personas%20Atendidas%20CAI%20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galvez1/AppData/Local/Temp/FEMINICIDIO%202011_final%20OFICI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ALVEZ1\Web%20Estadisticas%20Nuevo\feminicidio\FEMINICIDIO_2011_JULI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STADISTICAS"/>
      <sheetName val="BASE"/>
      <sheetName val="UBIGEO"/>
      <sheetName val="base supuesto feminicidio"/>
      <sheetName val="CÓGIGOS"/>
      <sheetName val="LISTAS"/>
      <sheetName val="Hoja3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No</v>
          </cell>
          <cell r="C3" t="str">
            <v>Abancay</v>
          </cell>
          <cell r="E3">
            <v>1</v>
          </cell>
          <cell r="F3" t="str">
            <v>Esposo</v>
          </cell>
          <cell r="G3" t="str">
            <v>Casa víctima</v>
          </cell>
          <cell r="H3" t="str">
            <v>Detenido</v>
          </cell>
          <cell r="I3">
            <v>0</v>
          </cell>
          <cell r="M3" t="str">
            <v>01</v>
          </cell>
          <cell r="N3" t="str">
            <v>01</v>
          </cell>
          <cell r="O3" t="str">
            <v>01</v>
          </cell>
          <cell r="Q3" t="str">
            <v>URBANA</v>
          </cell>
          <cell r="R3" t="str">
            <v>ÚNICO</v>
          </cell>
          <cell r="S3" t="str">
            <v>Directamente</v>
          </cell>
          <cell r="T3" t="str">
            <v>NINGUNA</v>
          </cell>
        </row>
        <row r="4">
          <cell r="B4" t="str">
            <v>Si</v>
          </cell>
          <cell r="C4" t="str">
            <v>Acobamba</v>
          </cell>
          <cell r="E4">
            <v>2</v>
          </cell>
          <cell r="F4" t="str">
            <v>Ex esposo</v>
          </cell>
          <cell r="G4" t="str">
            <v>Casa agresor</v>
          </cell>
          <cell r="H4" t="str">
            <v>Prófugo</v>
          </cell>
          <cell r="I4">
            <v>1</v>
          </cell>
          <cell r="M4" t="str">
            <v>02</v>
          </cell>
          <cell r="N4" t="str">
            <v>02</v>
          </cell>
          <cell r="O4" t="str">
            <v>02</v>
          </cell>
          <cell r="Q4" t="str">
            <v>RURAL</v>
          </cell>
          <cell r="R4" t="str">
            <v>MULTIPLE</v>
          </cell>
          <cell r="S4" t="str">
            <v>Otra persona</v>
          </cell>
          <cell r="T4" t="str">
            <v>DENUNCIA POLICIAL</v>
          </cell>
        </row>
        <row r="5">
          <cell r="B5" t="str">
            <v>Sin dato</v>
          </cell>
          <cell r="C5" t="str">
            <v>Ambo</v>
          </cell>
          <cell r="E5">
            <v>3</v>
          </cell>
          <cell r="F5" t="str">
            <v>Conviviente</v>
          </cell>
          <cell r="G5" t="str">
            <v>Casa ambos</v>
          </cell>
          <cell r="H5" t="str">
            <v>Sentenciado</v>
          </cell>
          <cell r="I5">
            <v>2</v>
          </cell>
          <cell r="M5" t="str">
            <v>03</v>
          </cell>
          <cell r="N5" t="str">
            <v>03</v>
          </cell>
          <cell r="O5" t="str">
            <v>03</v>
          </cell>
          <cell r="Q5" t="str">
            <v>URBANA-MARGINAL</v>
          </cell>
          <cell r="R5" t="str">
            <v>Sin dato</v>
          </cell>
          <cell r="S5" t="str">
            <v>Sin dato</v>
          </cell>
          <cell r="T5" t="str">
            <v>DENUNCIA FISCAL</v>
          </cell>
        </row>
        <row r="6">
          <cell r="C6" t="str">
            <v>Andahuaylas</v>
          </cell>
          <cell r="E6">
            <v>4</v>
          </cell>
          <cell r="F6" t="str">
            <v>Ex conviviente</v>
          </cell>
          <cell r="G6" t="str">
            <v>Casa familiar</v>
          </cell>
          <cell r="H6" t="str">
            <v>Se suicidó</v>
          </cell>
          <cell r="I6">
            <v>3</v>
          </cell>
          <cell r="M6" t="str">
            <v>04</v>
          </cell>
          <cell r="N6" t="str">
            <v>04</v>
          </cell>
          <cell r="O6" t="str">
            <v>04</v>
          </cell>
          <cell r="T6" t="str">
            <v>MEDIDAS DE PROTECCIÓN</v>
          </cell>
        </row>
        <row r="7">
          <cell r="C7" t="str">
            <v>Antabamba</v>
          </cell>
          <cell r="E7">
            <v>5</v>
          </cell>
          <cell r="F7" t="str">
            <v>Madre/Padre</v>
          </cell>
          <cell r="G7" t="str">
            <v>Calle-vía pública</v>
          </cell>
          <cell r="H7" t="str">
            <v>Prisionero</v>
          </cell>
          <cell r="I7">
            <v>4</v>
          </cell>
          <cell r="M7" t="str">
            <v>05</v>
          </cell>
          <cell r="N7" t="str">
            <v>05</v>
          </cell>
          <cell r="O7" t="str">
            <v>05</v>
          </cell>
          <cell r="T7" t="str">
            <v>SENTENCIA</v>
          </cell>
        </row>
        <row r="8">
          <cell r="C8" t="str">
            <v>Ayabaca</v>
          </cell>
          <cell r="E8">
            <v>6</v>
          </cell>
          <cell r="F8" t="str">
            <v>Padrastro/Madrastra</v>
          </cell>
          <cell r="G8" t="str">
            <v>Desolado</v>
          </cell>
          <cell r="H8" t="str">
            <v>Otro</v>
          </cell>
          <cell r="I8">
            <v>5</v>
          </cell>
          <cell r="M8" t="str">
            <v>06</v>
          </cell>
          <cell r="N8" t="str">
            <v>06</v>
          </cell>
          <cell r="O8" t="str">
            <v>06</v>
          </cell>
          <cell r="T8" t="str">
            <v>SEPARACIÓN</v>
          </cell>
        </row>
        <row r="9">
          <cell r="C9" t="str">
            <v>Ayacucho</v>
          </cell>
          <cell r="E9">
            <v>7</v>
          </cell>
          <cell r="F9" t="str">
            <v>Hermano(a)</v>
          </cell>
          <cell r="G9" t="str">
            <v>Trabajo víctima</v>
          </cell>
          <cell r="H9" t="str">
            <v>Sin dato</v>
          </cell>
          <cell r="I9">
            <v>6</v>
          </cell>
          <cell r="M9" t="str">
            <v>07</v>
          </cell>
          <cell r="N9" t="str">
            <v>07</v>
          </cell>
          <cell r="O9" t="str">
            <v>07</v>
          </cell>
          <cell r="T9" t="str">
            <v>CASA DE REFUGIO</v>
          </cell>
        </row>
        <row r="10">
          <cell r="C10" t="str">
            <v>Bagua</v>
          </cell>
          <cell r="E10">
            <v>8</v>
          </cell>
          <cell r="F10" t="str">
            <v>Hijo(a)</v>
          </cell>
          <cell r="G10" t="str">
            <v>Hotel/hostal</v>
          </cell>
          <cell r="I10">
            <v>7</v>
          </cell>
          <cell r="M10" t="str">
            <v>08</v>
          </cell>
          <cell r="N10" t="str">
            <v>08</v>
          </cell>
          <cell r="O10" t="str">
            <v>08</v>
          </cell>
          <cell r="T10" t="str">
            <v>SE FUE A VIVIR A OTRA CIUDAD</v>
          </cell>
        </row>
        <row r="11">
          <cell r="C11" t="str">
            <v>Cajamarca</v>
          </cell>
          <cell r="E11">
            <v>9</v>
          </cell>
          <cell r="F11" t="str">
            <v>Abuelo(a)</v>
          </cell>
          <cell r="G11" t="str">
            <v>Otros</v>
          </cell>
          <cell r="I11">
            <v>8</v>
          </cell>
          <cell r="M11" t="str">
            <v>09</v>
          </cell>
          <cell r="N11" t="str">
            <v>09</v>
          </cell>
          <cell r="O11" t="str">
            <v>09</v>
          </cell>
          <cell r="T11" t="str">
            <v>OTROS</v>
          </cell>
        </row>
        <row r="12">
          <cell r="C12" t="str">
            <v>Callao</v>
          </cell>
          <cell r="E12">
            <v>10</v>
          </cell>
          <cell r="F12" t="str">
            <v>Cuñado(a)</v>
          </cell>
          <cell r="G12" t="str">
            <v>Sin dato</v>
          </cell>
          <cell r="I12">
            <v>9</v>
          </cell>
          <cell r="M12" t="str">
            <v>10</v>
          </cell>
          <cell r="N12" t="str">
            <v>10</v>
          </cell>
          <cell r="O12" t="str">
            <v>10</v>
          </cell>
          <cell r="T12" t="str">
            <v>Sin dato</v>
          </cell>
        </row>
        <row r="13">
          <cell r="C13" t="str">
            <v>Camana</v>
          </cell>
          <cell r="E13">
            <v>11</v>
          </cell>
          <cell r="F13" t="str">
            <v>Suegro(a)</v>
          </cell>
          <cell r="I13">
            <v>10</v>
          </cell>
          <cell r="M13" t="str">
            <v>11</v>
          </cell>
          <cell r="N13" t="str">
            <v>11</v>
          </cell>
          <cell r="O13" t="str">
            <v>11</v>
          </cell>
        </row>
        <row r="14">
          <cell r="C14" t="str">
            <v>Cangallo</v>
          </cell>
          <cell r="E14">
            <v>12</v>
          </cell>
          <cell r="F14" t="str">
            <v>Yerno/Nuera</v>
          </cell>
          <cell r="I14">
            <v>11</v>
          </cell>
          <cell r="M14" t="str">
            <v>12</v>
          </cell>
          <cell r="N14" t="str">
            <v>12</v>
          </cell>
          <cell r="O14" t="str">
            <v>12</v>
          </cell>
        </row>
        <row r="15">
          <cell r="C15" t="str">
            <v>Cañete</v>
          </cell>
          <cell r="F15" t="str">
            <v>Progenitor de su hijo pero no han vivido juntos</v>
          </cell>
          <cell r="I15">
            <v>12</v>
          </cell>
          <cell r="M15" t="str">
            <v>13</v>
          </cell>
          <cell r="N15" t="str">
            <v>13</v>
          </cell>
          <cell r="O15" t="str">
            <v>13</v>
          </cell>
        </row>
        <row r="16">
          <cell r="C16" t="str">
            <v>Carabayllo</v>
          </cell>
          <cell r="F16" t="str">
            <v>Otro familiar</v>
          </cell>
          <cell r="I16">
            <v>13</v>
          </cell>
          <cell r="M16" t="str">
            <v>14</v>
          </cell>
          <cell r="N16" t="str">
            <v>14</v>
          </cell>
          <cell r="O16" t="str">
            <v>14</v>
          </cell>
        </row>
        <row r="17">
          <cell r="C17" t="str">
            <v>Cerro Colorado</v>
          </cell>
          <cell r="F17" t="str">
            <v>Compañero de trabajo</v>
          </cell>
          <cell r="I17">
            <v>14</v>
          </cell>
          <cell r="M17" t="str">
            <v>15</v>
          </cell>
          <cell r="N17" t="str">
            <v>15</v>
          </cell>
          <cell r="O17" t="str">
            <v>15</v>
          </cell>
        </row>
        <row r="18">
          <cell r="C18" t="str">
            <v>Comas</v>
          </cell>
          <cell r="F18" t="str">
            <v>Amigo(a)</v>
          </cell>
          <cell r="I18">
            <v>15</v>
          </cell>
          <cell r="M18" t="str">
            <v>16</v>
          </cell>
          <cell r="N18" t="str">
            <v>16</v>
          </cell>
          <cell r="O18" t="str">
            <v>16</v>
          </cell>
        </row>
        <row r="19">
          <cell r="C19" t="str">
            <v>Concepción</v>
          </cell>
          <cell r="F19" t="str">
            <v>Pareja sexual sin hijos</v>
          </cell>
          <cell r="I19">
            <v>16</v>
          </cell>
          <cell r="M19" t="str">
            <v>17</v>
          </cell>
          <cell r="N19" t="str">
            <v>17</v>
          </cell>
          <cell r="O19" t="str">
            <v>17</v>
          </cell>
        </row>
        <row r="20">
          <cell r="C20" t="str">
            <v>Cusco</v>
          </cell>
          <cell r="F20" t="str">
            <v>Enamorado/novio que no es pareja sexual</v>
          </cell>
          <cell r="I20" t="str">
            <v>Sin dato</v>
          </cell>
          <cell r="M20" t="str">
            <v>18</v>
          </cell>
          <cell r="N20" t="str">
            <v>18</v>
          </cell>
          <cell r="O20" t="str">
            <v>18</v>
          </cell>
        </row>
        <row r="21">
          <cell r="C21" t="str">
            <v>Chachapoyas</v>
          </cell>
          <cell r="F21" t="str">
            <v>Desconocido</v>
          </cell>
          <cell r="M21" t="str">
            <v>19</v>
          </cell>
          <cell r="N21" t="str">
            <v>19</v>
          </cell>
          <cell r="O21" t="str">
            <v>19</v>
          </cell>
        </row>
        <row r="22">
          <cell r="C22" t="str">
            <v>Chanchamayo</v>
          </cell>
          <cell r="F22" t="str">
            <v>Otros</v>
          </cell>
          <cell r="M22" t="str">
            <v>20</v>
          </cell>
          <cell r="N22" t="str">
            <v>20</v>
          </cell>
          <cell r="O22" t="str">
            <v>20</v>
          </cell>
        </row>
        <row r="23">
          <cell r="C23" t="str">
            <v>Chiclayo</v>
          </cell>
          <cell r="F23" t="str">
            <v>Sin dato</v>
          </cell>
          <cell r="M23" t="str">
            <v>21</v>
          </cell>
          <cell r="O23" t="str">
            <v>21</v>
          </cell>
        </row>
        <row r="24">
          <cell r="C24" t="str">
            <v>Chilca</v>
          </cell>
          <cell r="M24" t="str">
            <v>22</v>
          </cell>
          <cell r="O24" t="str">
            <v>22</v>
          </cell>
        </row>
        <row r="25">
          <cell r="C25" t="str">
            <v>Chimbote</v>
          </cell>
          <cell r="M25" t="str">
            <v>23</v>
          </cell>
          <cell r="O25" t="str">
            <v>23</v>
          </cell>
        </row>
        <row r="26">
          <cell r="C26" t="str">
            <v>Chincheros</v>
          </cell>
          <cell r="M26" t="str">
            <v>24</v>
          </cell>
          <cell r="O26" t="str">
            <v>24</v>
          </cell>
        </row>
        <row r="27">
          <cell r="C27" t="str">
            <v>Chivay</v>
          </cell>
          <cell r="M27" t="str">
            <v>25</v>
          </cell>
          <cell r="O27" t="str">
            <v>25</v>
          </cell>
        </row>
        <row r="28">
          <cell r="C28" t="str">
            <v>Chocope</v>
          </cell>
          <cell r="O28" t="str">
            <v>26</v>
          </cell>
        </row>
        <row r="29">
          <cell r="C29" t="str">
            <v>Chota</v>
          </cell>
          <cell r="O29" t="str">
            <v>27</v>
          </cell>
        </row>
        <row r="30">
          <cell r="C30" t="str">
            <v>Chulucanas</v>
          </cell>
          <cell r="O30" t="str">
            <v>28</v>
          </cell>
        </row>
        <row r="31">
          <cell r="C31" t="str">
            <v>Chumbivilcas</v>
          </cell>
          <cell r="O31" t="str">
            <v>29</v>
          </cell>
        </row>
        <row r="32">
          <cell r="C32" t="str">
            <v>Chuquibambilla</v>
          </cell>
          <cell r="O32" t="str">
            <v>30</v>
          </cell>
        </row>
        <row r="33">
          <cell r="C33" t="str">
            <v>Churcampa</v>
          </cell>
          <cell r="O33" t="str">
            <v>31</v>
          </cell>
        </row>
        <row r="34">
          <cell r="C34" t="str">
            <v>El Agustino</v>
          </cell>
          <cell r="O34" t="str">
            <v>32</v>
          </cell>
        </row>
        <row r="35">
          <cell r="C35" t="str">
            <v>Espinar</v>
          </cell>
          <cell r="O35" t="str">
            <v>33</v>
          </cell>
        </row>
        <row r="36">
          <cell r="C36" t="str">
            <v>Ferreñafe</v>
          </cell>
          <cell r="O36" t="str">
            <v>34</v>
          </cell>
        </row>
        <row r="37">
          <cell r="C37" t="str">
            <v>Huacho</v>
          </cell>
          <cell r="O37" t="str">
            <v>35</v>
          </cell>
        </row>
        <row r="38">
          <cell r="C38" t="str">
            <v>Huamachuco</v>
          </cell>
          <cell r="O38" t="str">
            <v>36</v>
          </cell>
        </row>
        <row r="39">
          <cell r="C39" t="str">
            <v>Huancasancos</v>
          </cell>
          <cell r="O39" t="str">
            <v>37</v>
          </cell>
        </row>
        <row r="40">
          <cell r="C40" t="str">
            <v>Huancavelica</v>
          </cell>
          <cell r="O40" t="str">
            <v>38</v>
          </cell>
        </row>
        <row r="41">
          <cell r="C41" t="str">
            <v>Huancayo</v>
          </cell>
          <cell r="O41" t="str">
            <v>39</v>
          </cell>
        </row>
        <row r="42">
          <cell r="C42" t="str">
            <v>Huanta</v>
          </cell>
          <cell r="O42" t="str">
            <v>40</v>
          </cell>
        </row>
        <row r="43">
          <cell r="C43" t="str">
            <v>Huanuco</v>
          </cell>
          <cell r="O43" t="str">
            <v>41</v>
          </cell>
        </row>
        <row r="44">
          <cell r="C44" t="str">
            <v>Huaraz</v>
          </cell>
          <cell r="O44" t="str">
            <v>42</v>
          </cell>
        </row>
        <row r="45">
          <cell r="C45" t="str">
            <v>Huarmey</v>
          </cell>
          <cell r="O45" t="str">
            <v>43</v>
          </cell>
        </row>
        <row r="46">
          <cell r="C46" t="str">
            <v>Huarochiri</v>
          </cell>
        </row>
        <row r="47">
          <cell r="C47" t="str">
            <v>Huaycan</v>
          </cell>
        </row>
        <row r="48">
          <cell r="C48" t="str">
            <v>Huepetuhe</v>
          </cell>
        </row>
        <row r="49">
          <cell r="C49" t="str">
            <v>Iberia</v>
          </cell>
        </row>
        <row r="50">
          <cell r="C50" t="str">
            <v>Ica</v>
          </cell>
        </row>
        <row r="51">
          <cell r="C51" t="str">
            <v>Ilave</v>
          </cell>
        </row>
        <row r="52">
          <cell r="C52" t="str">
            <v xml:space="preserve">Independencia                                           </v>
          </cell>
        </row>
        <row r="53">
          <cell r="C53" t="str">
            <v>Iquitos</v>
          </cell>
        </row>
        <row r="54">
          <cell r="C54" t="str">
            <v>Jaen</v>
          </cell>
        </row>
        <row r="55">
          <cell r="C55" t="str">
            <v>Jauja</v>
          </cell>
        </row>
        <row r="56">
          <cell r="C56" t="str">
            <v>Juliaca</v>
          </cell>
        </row>
        <row r="57">
          <cell r="C57" t="str">
            <v>Kimbiri</v>
          </cell>
        </row>
        <row r="58">
          <cell r="C58" t="str">
            <v>La Esperanza</v>
          </cell>
        </row>
        <row r="59">
          <cell r="C59" t="str">
            <v>La Mar</v>
          </cell>
        </row>
        <row r="60">
          <cell r="C60" t="str">
            <v>La Victoria</v>
          </cell>
        </row>
        <row r="61">
          <cell r="C61" t="str">
            <v>Lambayeque</v>
          </cell>
        </row>
        <row r="62">
          <cell r="C62" t="str">
            <v>Lima</v>
          </cell>
        </row>
        <row r="63">
          <cell r="C63" t="str">
            <v>Los Olivos</v>
          </cell>
        </row>
        <row r="64">
          <cell r="C64" t="str">
            <v>Lucanas</v>
          </cell>
        </row>
        <row r="65">
          <cell r="C65" t="str">
            <v>Madre De Dios</v>
          </cell>
        </row>
        <row r="66">
          <cell r="C66" t="str">
            <v>Manchay</v>
          </cell>
        </row>
        <row r="67">
          <cell r="C67" t="str">
            <v>Melgar</v>
          </cell>
        </row>
        <row r="68">
          <cell r="C68" t="str">
            <v>Miraflores</v>
          </cell>
        </row>
        <row r="69">
          <cell r="C69" t="str">
            <v>Moquegua</v>
          </cell>
        </row>
        <row r="70">
          <cell r="C70" t="str">
            <v>Moyobamba</v>
          </cell>
        </row>
        <row r="71">
          <cell r="C71" t="str">
            <v>Nasca</v>
          </cell>
        </row>
        <row r="72">
          <cell r="C72" t="str">
            <v xml:space="preserve">Nauta                                                   </v>
          </cell>
        </row>
        <row r="73">
          <cell r="C73" t="str">
            <v xml:space="preserve">Nuevo Chimbote                                          </v>
          </cell>
        </row>
        <row r="74">
          <cell r="C74" t="str">
            <v>Otuzco</v>
          </cell>
        </row>
        <row r="75">
          <cell r="C75" t="str">
            <v>Oxapampa</v>
          </cell>
        </row>
        <row r="76">
          <cell r="C76" t="str">
            <v>Pachacutec</v>
          </cell>
        </row>
        <row r="77">
          <cell r="C77" t="str">
            <v>Padre Abad</v>
          </cell>
        </row>
        <row r="78">
          <cell r="C78" t="str">
            <v>Pamplona</v>
          </cell>
        </row>
        <row r="79">
          <cell r="C79" t="str">
            <v>Parinacochas</v>
          </cell>
        </row>
        <row r="80">
          <cell r="C80" t="str">
            <v>Pasco</v>
          </cell>
        </row>
        <row r="81">
          <cell r="C81" t="str">
            <v>Paucar Del Sara Sara</v>
          </cell>
        </row>
        <row r="82">
          <cell r="C82" t="str">
            <v>Pichari</v>
          </cell>
        </row>
        <row r="83">
          <cell r="C83" t="str">
            <v>Pisco</v>
          </cell>
        </row>
        <row r="84">
          <cell r="C84" t="str">
            <v>Piura</v>
          </cell>
        </row>
        <row r="85">
          <cell r="C85" t="str">
            <v>Pucallpa</v>
          </cell>
        </row>
        <row r="86">
          <cell r="C86" t="str">
            <v>Puno</v>
          </cell>
        </row>
        <row r="87">
          <cell r="C87" t="str">
            <v>Quillabamba</v>
          </cell>
        </row>
        <row r="88">
          <cell r="C88" t="str">
            <v>Rioja</v>
          </cell>
        </row>
        <row r="89">
          <cell r="C89" t="str">
            <v>Salamanca</v>
          </cell>
        </row>
        <row r="90">
          <cell r="C90" t="str">
            <v>San Juan De Lurigancho</v>
          </cell>
        </row>
        <row r="91">
          <cell r="C91" t="str">
            <v>San Martin De Porres</v>
          </cell>
        </row>
        <row r="92">
          <cell r="C92" t="str">
            <v>Santiago De Chuco</v>
          </cell>
        </row>
        <row r="93">
          <cell r="C93" t="str">
            <v>Satipo</v>
          </cell>
        </row>
        <row r="94">
          <cell r="C94" t="str">
            <v>Sechura</v>
          </cell>
        </row>
        <row r="95">
          <cell r="C95" t="str">
            <v>Sicuani</v>
          </cell>
        </row>
        <row r="96">
          <cell r="C96" t="str">
            <v>Sucre</v>
          </cell>
        </row>
        <row r="97">
          <cell r="C97" t="str">
            <v>Sullana</v>
          </cell>
        </row>
        <row r="98">
          <cell r="C98" t="str">
            <v>Surco</v>
          </cell>
        </row>
        <row r="99">
          <cell r="C99" t="str">
            <v>Surquillo</v>
          </cell>
        </row>
        <row r="100">
          <cell r="C100" t="str">
            <v>Tacna</v>
          </cell>
        </row>
        <row r="101">
          <cell r="C101" t="str">
            <v>Tarapoto</v>
          </cell>
        </row>
        <row r="102">
          <cell r="C102" t="str">
            <v>Tarma</v>
          </cell>
        </row>
        <row r="103">
          <cell r="C103" t="str">
            <v>Tayacaja</v>
          </cell>
        </row>
        <row r="104">
          <cell r="C104" t="str">
            <v>Tingo Maria</v>
          </cell>
        </row>
        <row r="105">
          <cell r="C105" t="str">
            <v>Tocache</v>
          </cell>
        </row>
        <row r="106">
          <cell r="C106" t="str">
            <v>Trujillo</v>
          </cell>
        </row>
        <row r="107">
          <cell r="C107" t="str">
            <v>Tumbes</v>
          </cell>
        </row>
        <row r="108">
          <cell r="C108" t="str">
            <v>Utcubamba</v>
          </cell>
        </row>
        <row r="109">
          <cell r="C109" t="str">
            <v>Ventanilla</v>
          </cell>
        </row>
        <row r="110">
          <cell r="C110" t="str">
            <v>Vilcas Huaman</v>
          </cell>
        </row>
        <row r="111">
          <cell r="C111" t="str">
            <v>Villa El Salvador</v>
          </cell>
        </row>
        <row r="112">
          <cell r="C112" t="str">
            <v>Villa Maria Del Triunfo</v>
          </cell>
        </row>
        <row r="113">
          <cell r="C113" t="str">
            <v>Villa Rica</v>
          </cell>
        </row>
        <row r="114">
          <cell r="C114" t="str">
            <v>Yauli</v>
          </cell>
        </row>
        <row r="115">
          <cell r="C115" t="str">
            <v>Yauyos</v>
          </cell>
        </row>
        <row r="116">
          <cell r="C116" t="str">
            <v>Yurimaguas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SUMEN"/>
      <sheetName val="Base"/>
      <sheetName val="base anexa"/>
      <sheetName val="por mes y tipo violencia"/>
      <sheetName val="departamento"/>
      <sheetName val="Tabla dinámica 1"/>
      <sheetName val="Mapa"/>
      <sheetName val="edad"/>
      <sheetName val="derivacion"/>
      <sheetName val="intervencion"/>
      <sheetName val="ot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STADÍSTICA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STADISTICAS"/>
      <sheetName val=" LISTA CASOS"/>
      <sheetName val="SEGUIMIENTO"/>
      <sheetName val="BASE"/>
      <sheetName val="UBIGEO"/>
      <sheetName val="base supuesto feminicidio"/>
      <sheetName val="CÓGIGOS"/>
      <sheetName val="LISTAS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ESTADISTICAS"/>
      <sheetName val=" LISTA CASOS"/>
      <sheetName val="SEGUIMIENTO"/>
      <sheetName val="BASE"/>
      <sheetName val="UBIGEO"/>
      <sheetName val="base supuesto feminicidio"/>
      <sheetName val="CÓGIGOS"/>
      <sheetName val="LISTAS"/>
      <sheetName val="Hoja3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>
        <row r="3">
          <cell r="R3" t="str">
            <v>ÚNICO</v>
          </cell>
        </row>
        <row r="4">
          <cell r="R4" t="str">
            <v>MULTIPLE</v>
          </cell>
        </row>
        <row r="5">
          <cell r="R5" t="str">
            <v>Sin dato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2"/>
  <sheetViews>
    <sheetView tabSelected="1" view="pageBreakPreview" zoomScaleNormal="80" zoomScaleSheetLayoutView="100" workbookViewId="0"/>
  </sheetViews>
  <sheetFormatPr baseColWidth="10" defaultRowHeight="12.75"/>
  <cols>
    <col min="1" max="1" width="14.28515625" style="3" customWidth="1"/>
    <col min="2" max="2" width="7.85546875" style="3" customWidth="1"/>
    <col min="3" max="3" width="8" style="3" customWidth="1"/>
    <col min="4" max="5" width="6.7109375" style="3" customWidth="1"/>
    <col min="6" max="6" width="0.42578125" style="3" customWidth="1"/>
    <col min="7" max="7" width="8" style="3" customWidth="1"/>
    <col min="8" max="9" width="6.7109375" style="3" customWidth="1"/>
    <col min="10" max="10" width="0.42578125" style="3" customWidth="1"/>
    <col min="11" max="11" width="8" style="3" customWidth="1"/>
    <col min="12" max="13" width="6.7109375" style="3" customWidth="1"/>
    <col min="14" max="16384" width="11.42578125" style="3"/>
  </cols>
  <sheetData>
    <row r="1" spans="1:13" ht="15" customHeight="1">
      <c r="A1" s="1" t="s">
        <v>0</v>
      </c>
      <c r="B1" s="2"/>
      <c r="C1" s="2"/>
      <c r="D1" s="2"/>
      <c r="E1" s="2"/>
      <c r="F1" s="2"/>
      <c r="G1" s="2"/>
      <c r="H1" s="2"/>
    </row>
    <row r="2" spans="1:13" ht="6" customHeight="1">
      <c r="B2" s="2"/>
      <c r="C2" s="2"/>
      <c r="D2" s="2"/>
      <c r="E2" s="2"/>
      <c r="F2" s="2"/>
      <c r="G2" s="2"/>
      <c r="H2" s="2"/>
    </row>
    <row r="3" spans="1:13" ht="35.25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5" customHeight="1">
      <c r="A4" s="5" t="s">
        <v>2</v>
      </c>
      <c r="B4" s="2"/>
      <c r="C4" s="2"/>
      <c r="D4" s="2"/>
      <c r="E4" s="2"/>
      <c r="F4" s="2"/>
      <c r="G4" s="2"/>
      <c r="H4" s="2"/>
    </row>
    <row r="5" spans="1:13" ht="6" customHeight="1" thickBot="1">
      <c r="A5" s="5"/>
      <c r="B5" s="2"/>
      <c r="C5" s="2"/>
      <c r="D5" s="2"/>
      <c r="E5" s="2"/>
      <c r="F5" s="2"/>
      <c r="G5" s="2"/>
      <c r="H5" s="2"/>
    </row>
    <row r="6" spans="1:13" ht="34.5" customHeight="1" thickBot="1">
      <c r="A6" s="6" t="s">
        <v>3</v>
      </c>
      <c r="B6" s="7" t="s">
        <v>4</v>
      </c>
      <c r="C6" s="6" t="s">
        <v>5</v>
      </c>
      <c r="D6" s="6"/>
      <c r="E6" s="6"/>
      <c r="F6" s="8"/>
      <c r="G6" s="6" t="s">
        <v>6</v>
      </c>
      <c r="H6" s="6"/>
      <c r="I6" s="6"/>
      <c r="J6" s="8"/>
      <c r="K6" s="6" t="s">
        <v>7</v>
      </c>
      <c r="L6" s="6"/>
      <c r="M6" s="6"/>
    </row>
    <row r="7" spans="1:13" ht="34.5" customHeight="1" thickBot="1">
      <c r="A7" s="9"/>
      <c r="B7" s="10"/>
      <c r="C7" s="11" t="s">
        <v>8</v>
      </c>
      <c r="D7" s="11" t="s">
        <v>9</v>
      </c>
      <c r="E7" s="11" t="s">
        <v>10</v>
      </c>
      <c r="F7" s="12"/>
      <c r="G7" s="11" t="s">
        <v>8</v>
      </c>
      <c r="H7" s="11" t="s">
        <v>9</v>
      </c>
      <c r="I7" s="11" t="s">
        <v>10</v>
      </c>
      <c r="J7" s="12"/>
      <c r="K7" s="11" t="s">
        <v>8</v>
      </c>
      <c r="L7" s="11" t="s">
        <v>9</v>
      </c>
      <c r="M7" s="11" t="s">
        <v>10</v>
      </c>
    </row>
    <row r="8" spans="1:13" s="19" customFormat="1" ht="18" customHeight="1">
      <c r="A8" s="13" t="s">
        <v>11</v>
      </c>
      <c r="B8" s="14">
        <f>K8+G8+C8</f>
        <v>23</v>
      </c>
      <c r="C8" s="14">
        <f>D8+E8</f>
        <v>11</v>
      </c>
      <c r="D8" s="15">
        <v>6</v>
      </c>
      <c r="E8" s="16">
        <v>5</v>
      </c>
      <c r="F8" s="16"/>
      <c r="G8" s="14">
        <f>H8+I8</f>
        <v>12</v>
      </c>
      <c r="H8" s="16">
        <v>8</v>
      </c>
      <c r="I8" s="17">
        <v>4</v>
      </c>
      <c r="J8" s="17"/>
      <c r="K8" s="14">
        <f>L8+M8</f>
        <v>0</v>
      </c>
      <c r="L8" s="17">
        <v>0</v>
      </c>
      <c r="M8" s="18">
        <v>0</v>
      </c>
    </row>
    <row r="9" spans="1:13" s="19" customFormat="1" ht="18" customHeight="1">
      <c r="A9" s="13" t="s">
        <v>12</v>
      </c>
      <c r="B9" s="14">
        <f t="shared" ref="B9:B15" si="0">K9+G9+C9</f>
        <v>41</v>
      </c>
      <c r="C9" s="14">
        <f t="shared" ref="C9:C15" si="1">D9+E9</f>
        <v>27</v>
      </c>
      <c r="D9" s="15">
        <v>14</v>
      </c>
      <c r="E9" s="16">
        <v>13</v>
      </c>
      <c r="F9" s="16"/>
      <c r="G9" s="14">
        <f t="shared" ref="G9:G15" si="2">H9+I9</f>
        <v>9</v>
      </c>
      <c r="H9" s="16">
        <v>6</v>
      </c>
      <c r="I9" s="17">
        <v>3</v>
      </c>
      <c r="J9" s="17"/>
      <c r="K9" s="14">
        <f t="shared" ref="K9:K15" si="3">L9+M9</f>
        <v>5</v>
      </c>
      <c r="L9" s="17">
        <v>4</v>
      </c>
      <c r="M9" s="18">
        <v>1</v>
      </c>
    </row>
    <row r="10" spans="1:13" s="19" customFormat="1" ht="18" customHeight="1">
      <c r="A10" s="13" t="s">
        <v>13</v>
      </c>
      <c r="B10" s="14">
        <f t="shared" si="0"/>
        <v>54</v>
      </c>
      <c r="C10" s="14">
        <f t="shared" si="1"/>
        <v>36</v>
      </c>
      <c r="D10" s="15">
        <v>24</v>
      </c>
      <c r="E10" s="16">
        <v>12</v>
      </c>
      <c r="F10" s="16"/>
      <c r="G10" s="14">
        <f t="shared" si="2"/>
        <v>8</v>
      </c>
      <c r="H10" s="16">
        <v>4</v>
      </c>
      <c r="I10" s="17">
        <v>4</v>
      </c>
      <c r="J10" s="17"/>
      <c r="K10" s="14">
        <f t="shared" si="3"/>
        <v>10</v>
      </c>
      <c r="L10" s="17">
        <v>10</v>
      </c>
      <c r="M10" s="18">
        <v>0</v>
      </c>
    </row>
    <row r="11" spans="1:13" s="19" customFormat="1" ht="18" customHeight="1">
      <c r="A11" s="13" t="s">
        <v>14</v>
      </c>
      <c r="B11" s="14">
        <f t="shared" si="0"/>
        <v>160</v>
      </c>
      <c r="C11" s="14">
        <f t="shared" si="1"/>
        <v>121</v>
      </c>
      <c r="D11" s="15">
        <v>108</v>
      </c>
      <c r="E11" s="16">
        <v>13</v>
      </c>
      <c r="F11" s="16"/>
      <c r="G11" s="14">
        <f t="shared" si="2"/>
        <v>37</v>
      </c>
      <c r="H11" s="16">
        <v>37</v>
      </c>
      <c r="I11" s="17">
        <v>0</v>
      </c>
      <c r="J11" s="17"/>
      <c r="K11" s="14">
        <f t="shared" si="3"/>
        <v>2</v>
      </c>
      <c r="L11" s="17">
        <v>2</v>
      </c>
      <c r="M11" s="18">
        <v>0</v>
      </c>
    </row>
    <row r="12" spans="1:13" s="19" customFormat="1" ht="18" customHeight="1">
      <c r="A12" s="13" t="s">
        <v>15</v>
      </c>
      <c r="B12" s="14">
        <f t="shared" si="0"/>
        <v>334</v>
      </c>
      <c r="C12" s="14">
        <f t="shared" si="1"/>
        <v>229</v>
      </c>
      <c r="D12" s="15">
        <v>204</v>
      </c>
      <c r="E12" s="16">
        <v>25</v>
      </c>
      <c r="F12" s="16"/>
      <c r="G12" s="14">
        <f t="shared" si="2"/>
        <v>96</v>
      </c>
      <c r="H12" s="16">
        <v>91</v>
      </c>
      <c r="I12" s="17">
        <v>5</v>
      </c>
      <c r="J12" s="17"/>
      <c r="K12" s="14">
        <f t="shared" si="3"/>
        <v>9</v>
      </c>
      <c r="L12" s="17">
        <v>8</v>
      </c>
      <c r="M12" s="18">
        <v>1</v>
      </c>
    </row>
    <row r="13" spans="1:13" s="19" customFormat="1" ht="18" customHeight="1">
      <c r="A13" s="13" t="s">
        <v>16</v>
      </c>
      <c r="B13" s="14">
        <f t="shared" si="0"/>
        <v>258</v>
      </c>
      <c r="C13" s="14">
        <f t="shared" si="1"/>
        <v>204</v>
      </c>
      <c r="D13" s="15">
        <v>151</v>
      </c>
      <c r="E13" s="16">
        <v>53</v>
      </c>
      <c r="F13" s="16"/>
      <c r="G13" s="14">
        <f t="shared" si="2"/>
        <v>47</v>
      </c>
      <c r="H13" s="16">
        <v>43</v>
      </c>
      <c r="I13" s="17">
        <v>4</v>
      </c>
      <c r="J13" s="17"/>
      <c r="K13" s="14">
        <f t="shared" si="3"/>
        <v>7</v>
      </c>
      <c r="L13" s="17">
        <v>7</v>
      </c>
      <c r="M13" s="18">
        <v>0</v>
      </c>
    </row>
    <row r="14" spans="1:13" s="19" customFormat="1" ht="18" customHeight="1">
      <c r="A14" s="13" t="s">
        <v>17</v>
      </c>
      <c r="B14" s="14">
        <f t="shared" si="0"/>
        <v>155</v>
      </c>
      <c r="C14" s="14">
        <f t="shared" si="1"/>
        <v>120</v>
      </c>
      <c r="D14" s="15">
        <v>93</v>
      </c>
      <c r="E14" s="16">
        <v>27</v>
      </c>
      <c r="F14" s="16"/>
      <c r="G14" s="14">
        <f t="shared" si="2"/>
        <v>33</v>
      </c>
      <c r="H14" s="16">
        <v>28</v>
      </c>
      <c r="I14" s="17">
        <v>5</v>
      </c>
      <c r="J14" s="17"/>
      <c r="K14" s="14">
        <f t="shared" si="3"/>
        <v>2</v>
      </c>
      <c r="L14" s="17">
        <v>2</v>
      </c>
      <c r="M14" s="18">
        <v>0</v>
      </c>
    </row>
    <row r="15" spans="1:13" s="19" customFormat="1" ht="18" customHeight="1">
      <c r="A15" s="13" t="s">
        <v>18</v>
      </c>
      <c r="B15" s="14">
        <f t="shared" si="0"/>
        <v>74</v>
      </c>
      <c r="C15" s="14">
        <f t="shared" si="1"/>
        <v>62</v>
      </c>
      <c r="D15" s="15">
        <v>50</v>
      </c>
      <c r="E15" s="16">
        <v>12</v>
      </c>
      <c r="F15" s="16"/>
      <c r="G15" s="14">
        <f t="shared" si="2"/>
        <v>11</v>
      </c>
      <c r="H15" s="16">
        <v>9</v>
      </c>
      <c r="I15" s="17">
        <v>2</v>
      </c>
      <c r="J15" s="17"/>
      <c r="K15" s="14">
        <f t="shared" si="3"/>
        <v>1</v>
      </c>
      <c r="L15" s="17">
        <v>0</v>
      </c>
      <c r="M15" s="18">
        <v>1</v>
      </c>
    </row>
    <row r="16" spans="1:13" ht="15.95" customHeight="1" thickBot="1">
      <c r="A16" s="20" t="s">
        <v>4</v>
      </c>
      <c r="B16" s="21">
        <f>SUM(B8:B15)</f>
        <v>1099</v>
      </c>
      <c r="C16" s="21">
        <f t="shared" ref="C16:M16" si="4">SUM(C8:C15)</f>
        <v>810</v>
      </c>
      <c r="D16" s="21">
        <f t="shared" si="4"/>
        <v>650</v>
      </c>
      <c r="E16" s="21">
        <f t="shared" si="4"/>
        <v>160</v>
      </c>
      <c r="F16" s="21">
        <f t="shared" si="4"/>
        <v>0</v>
      </c>
      <c r="G16" s="21">
        <f t="shared" si="4"/>
        <v>253</v>
      </c>
      <c r="H16" s="21">
        <f t="shared" si="4"/>
        <v>226</v>
      </c>
      <c r="I16" s="21">
        <f t="shared" si="4"/>
        <v>27</v>
      </c>
      <c r="J16" s="21">
        <f t="shared" si="4"/>
        <v>0</v>
      </c>
      <c r="K16" s="21">
        <f t="shared" si="4"/>
        <v>36</v>
      </c>
      <c r="L16" s="21">
        <f t="shared" si="4"/>
        <v>33</v>
      </c>
      <c r="M16" s="21">
        <f t="shared" si="4"/>
        <v>3</v>
      </c>
    </row>
    <row r="17" spans="1:13" ht="15.95" customHeight="1" thickBot="1">
      <c r="A17" s="22" t="s">
        <v>19</v>
      </c>
      <c r="B17" s="23">
        <f>B16/$B$16</f>
        <v>1</v>
      </c>
      <c r="C17" s="24">
        <f>C16/$B$16</f>
        <v>0.73703366696997274</v>
      </c>
      <c r="D17" s="24"/>
      <c r="E17" s="24"/>
      <c r="F17" s="23"/>
      <c r="G17" s="24">
        <f>G16/$B$16</f>
        <v>0.23020928116469519</v>
      </c>
      <c r="H17" s="24"/>
      <c r="I17" s="24"/>
      <c r="J17" s="23"/>
      <c r="K17" s="24">
        <f>K16/$B$16</f>
        <v>3.2757051865332121E-2</v>
      </c>
      <c r="L17" s="24"/>
      <c r="M17" s="24"/>
    </row>
    <row r="18" spans="1:13">
      <c r="A18" s="3" t="s">
        <v>20</v>
      </c>
      <c r="B18" s="25"/>
    </row>
    <row r="19" spans="1:13">
      <c r="A19" s="3" t="s">
        <v>21</v>
      </c>
    </row>
    <row r="42" spans="1:1">
      <c r="A42" s="3" t="s">
        <v>20</v>
      </c>
    </row>
  </sheetData>
  <mergeCells count="9">
    <mergeCell ref="C17:E17"/>
    <mergeCell ref="G17:I17"/>
    <mergeCell ref="K17:M17"/>
    <mergeCell ref="A3:M3"/>
    <mergeCell ref="A6:A7"/>
    <mergeCell ref="B6:B7"/>
    <mergeCell ref="C6:E6"/>
    <mergeCell ref="G6:I6"/>
    <mergeCell ref="K6:M6"/>
  </mergeCells>
  <printOptions horizontalCentered="1"/>
  <pageMargins left="0.78740157480314965" right="0.59055118110236227" top="1.0236220472440944" bottom="0.59055118110236227" header="0" footer="0"/>
  <pageSetup paperSize="9" orientation="portrait" r:id="rId1"/>
  <headerFooter alignWithMargins="0">
    <oddFooter>&amp;CPág.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C4.4.3</vt:lpstr>
      <vt:lpstr>C4.4.3!Área_de_impresión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2011-12-26T21:08:55Z</dcterms:created>
  <dcterms:modified xsi:type="dcterms:W3CDTF">2011-12-26T21:09:07Z</dcterms:modified>
</cp:coreProperties>
</file>