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17970" windowHeight="7425" tabRatio="749"/>
  </bookViews>
  <sheets>
    <sheet name="ER AER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'ER AER'!$A$5:$A$102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 AER'!$A$1:$AB$102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0">[7]Participantes!#REF!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O96" i="11" l="1"/>
  <c r="M96" i="11"/>
  <c r="K96" i="11"/>
  <c r="I96" i="11"/>
  <c r="G96" i="11"/>
  <c r="E96" i="11"/>
  <c r="C96" i="11"/>
  <c r="B96" i="11"/>
  <c r="O97" i="11" s="1"/>
  <c r="B95" i="11"/>
  <c r="B94" i="11"/>
  <c r="B93" i="11"/>
  <c r="B92" i="11"/>
  <c r="B91" i="11"/>
  <c r="B90" i="11"/>
  <c r="B89" i="11"/>
  <c r="B88" i="11"/>
  <c r="B87" i="11"/>
  <c r="B86" i="11"/>
  <c r="B85" i="11"/>
  <c r="B84" i="11"/>
  <c r="W77" i="11"/>
  <c r="I77" i="11"/>
  <c r="G77" i="11"/>
  <c r="E77" i="11"/>
  <c r="Y76" i="11"/>
  <c r="W76" i="11"/>
  <c r="V76" i="11"/>
  <c r="Y77" i="11" s="1"/>
  <c r="I76" i="11"/>
  <c r="G76" i="11"/>
  <c r="E76" i="11"/>
  <c r="C76" i="11"/>
  <c r="B76" i="11"/>
  <c r="C77" i="11" s="1"/>
  <c r="V75" i="11"/>
  <c r="B75" i="11"/>
  <c r="V74" i="11"/>
  <c r="B74" i="11"/>
  <c r="V73" i="11"/>
  <c r="B73" i="11"/>
  <c r="V72" i="11"/>
  <c r="B72" i="11"/>
  <c r="V71" i="11"/>
  <c r="B71" i="11"/>
  <c r="V70" i="11"/>
  <c r="B70" i="11"/>
  <c r="V69" i="11"/>
  <c r="B69" i="11"/>
  <c r="V68" i="11"/>
  <c r="B68" i="11"/>
  <c r="V67" i="11"/>
  <c r="B67" i="11"/>
  <c r="V66" i="11"/>
  <c r="B66" i="11"/>
  <c r="V65" i="11"/>
  <c r="B65" i="11"/>
  <c r="V64" i="11"/>
  <c r="B64" i="11"/>
  <c r="P57" i="11"/>
  <c r="Q20" i="11" s="1"/>
  <c r="O57" i="11"/>
  <c r="N57" i="11"/>
  <c r="M57" i="11"/>
  <c r="L57" i="11"/>
  <c r="K57" i="11"/>
  <c r="J57" i="11"/>
  <c r="I57" i="11"/>
  <c r="H57" i="11"/>
  <c r="G57" i="11"/>
  <c r="F57" i="11"/>
  <c r="E57" i="11"/>
  <c r="D57" i="11"/>
  <c r="Q56" i="11"/>
  <c r="P56" i="11"/>
  <c r="Q55" i="11"/>
  <c r="P55" i="11"/>
  <c r="Q54" i="11"/>
  <c r="P54" i="11"/>
  <c r="Q53" i="11"/>
  <c r="P53" i="11"/>
  <c r="Q52" i="11"/>
  <c r="P52" i="11"/>
  <c r="Q51" i="11"/>
  <c r="P51" i="11"/>
  <c r="Q50" i="11"/>
  <c r="P50" i="11"/>
  <c r="Q49" i="11"/>
  <c r="P49" i="11"/>
  <c r="Q48" i="11"/>
  <c r="P48" i="11"/>
  <c r="Q47" i="11"/>
  <c r="P47" i="11"/>
  <c r="Q46" i="11"/>
  <c r="P46" i="11"/>
  <c r="Q45" i="11"/>
  <c r="P45" i="11"/>
  <c r="Q44" i="11"/>
  <c r="P44" i="11"/>
  <c r="Q43" i="11"/>
  <c r="P43" i="11"/>
  <c r="Q42" i="11"/>
  <c r="P42" i="11"/>
  <c r="Q41" i="11"/>
  <c r="P41" i="11"/>
  <c r="Q40" i="11"/>
  <c r="P40" i="11"/>
  <c r="Q39" i="11"/>
  <c r="P39" i="11"/>
  <c r="Q38" i="11"/>
  <c r="P38" i="11"/>
  <c r="Q37" i="11"/>
  <c r="P37" i="11"/>
  <c r="Q36" i="11"/>
  <c r="P36" i="11"/>
  <c r="Q35" i="11"/>
  <c r="P35" i="11"/>
  <c r="Q34" i="11"/>
  <c r="P34" i="11"/>
  <c r="Q33" i="11"/>
  <c r="P33" i="11"/>
  <c r="Q32" i="11"/>
  <c r="P32" i="11"/>
  <c r="Q31" i="11"/>
  <c r="P31" i="11"/>
  <c r="Q30" i="11"/>
  <c r="P30" i="11"/>
  <c r="Q29" i="11"/>
  <c r="P29" i="11"/>
  <c r="Q28" i="11"/>
  <c r="P28" i="11"/>
  <c r="Q27" i="11"/>
  <c r="P27" i="11"/>
  <c r="Q26" i="11"/>
  <c r="P26" i="11"/>
  <c r="Q25" i="11"/>
  <c r="P25" i="11"/>
  <c r="X24" i="11"/>
  <c r="Q24" i="11"/>
  <c r="P24" i="11"/>
  <c r="Z23" i="11"/>
  <c r="Q23" i="11"/>
  <c r="P23" i="11"/>
  <c r="Z22" i="11"/>
  <c r="Q22" i="11"/>
  <c r="P22" i="11"/>
  <c r="Z21" i="11"/>
  <c r="Q21" i="11"/>
  <c r="P21" i="11"/>
  <c r="Z20" i="11"/>
  <c r="P20" i="11"/>
  <c r="Z19" i="11"/>
  <c r="Q19" i="11"/>
  <c r="P19" i="11"/>
  <c r="Z18" i="11"/>
  <c r="Q18" i="11"/>
  <c r="P18" i="11"/>
  <c r="Z17" i="11"/>
  <c r="Q17" i="11"/>
  <c r="P17" i="11"/>
  <c r="Z16" i="11"/>
  <c r="Q16" i="11"/>
  <c r="P16" i="11"/>
  <c r="G97" i="11" l="1"/>
  <c r="I97" i="11"/>
  <c r="C97" i="11"/>
  <c r="E97" i="11"/>
  <c r="K97" i="11"/>
  <c r="M97" i="11"/>
</calcChain>
</file>

<file path=xl/sharedStrings.xml><?xml version="1.0" encoding="utf-8"?>
<sst xmlns="http://schemas.openxmlformats.org/spreadsheetml/2006/main" count="149" uniqueCount="113">
  <si>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</si>
  <si>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</si>
  <si>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</si>
  <si>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</si>
  <si>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</si>
  <si>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</si>
  <si>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</si>
  <si>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</si>
  <si>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</si>
  <si>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</si>
  <si>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</si>
  <si>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</si>
  <si>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</si>
  <si>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</si>
  <si>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</si>
  <si>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</si>
  <si>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Grupo de Edad</t>
  </si>
  <si>
    <t>Sep</t>
  </si>
  <si>
    <t>PROGRAMA NACIONAL CONTRA LA VIOLENCIA FAMILIAR Y SEXUAL</t>
  </si>
  <si>
    <t>Adolescentes</t>
  </si>
  <si>
    <t>Elaboración: Unidad de Generación de Información y Gestión del Conocimiento - PNCVFS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</si>
  <si>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</si>
  <si>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</si>
  <si>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</si>
  <si>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</si>
  <si>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</si>
  <si>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</si>
  <si>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</si>
  <si>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</si>
  <si>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</si>
  <si>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</si>
  <si>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</si>
  <si>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</si>
  <si>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Sin información</t>
  </si>
  <si>
    <t>Infancia</t>
  </si>
  <si>
    <t>Niñez</t>
  </si>
  <si>
    <t>Jóvenes</t>
  </si>
  <si>
    <t>Adultos</t>
  </si>
  <si>
    <t>N°</t>
  </si>
  <si>
    <t>% Acción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</si>
  <si>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</si>
  <si>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</si>
  <si>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</si>
  <si>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</si>
  <si>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</si>
  <si>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</si>
  <si>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</si>
  <si>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</si>
  <si>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</si>
  <si>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 xml:space="preserve">% 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</si>
  <si>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</si>
  <si>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Periodo:  ENERO - NOVIEMBRE 2018 (Preliminar)</t>
  </si>
  <si>
    <t>Cuadro N° 1: Número de participantes en las acciones, según Estrategia Rural</t>
  </si>
  <si>
    <t>Cuadro N° 2: Participantes según grupos de edad</t>
  </si>
  <si>
    <t>Estrategia Rural</t>
  </si>
  <si>
    <t>Participantes de las acciones</t>
  </si>
  <si>
    <t>Ayna</t>
  </si>
  <si>
    <t>Cenepa</t>
  </si>
  <si>
    <t>Chaglla</t>
  </si>
  <si>
    <t>Challhuahuacho</t>
  </si>
  <si>
    <t>Chongoyape</t>
  </si>
  <si>
    <t>Chumuch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</si>
  <si>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</si>
  <si>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</si>
  <si>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</si>
  <si>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</si>
  <si>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</si>
  <si>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</si>
  <si>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</si>
  <si>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</si>
  <si>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</si>
  <si>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</si>
  <si>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</si>
  <si>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</si>
  <si>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</si>
  <si>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</si>
  <si>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</si>
  <si>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</si>
  <si>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</si>
  <si>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</si>
  <si>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</si>
  <si>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</si>
  <si>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Pias Morona</t>
  </si>
  <si>
    <t>Pias Napo</t>
  </si>
  <si>
    <t>Pias Putumayo</t>
  </si>
  <si>
    <t>Pias Lago Titicaca</t>
  </si>
  <si>
    <t>Imaza</t>
  </si>
  <si>
    <t>Molino</t>
  </si>
  <si>
    <t>Tuman</t>
  </si>
  <si>
    <t>Coasa</t>
  </si>
  <si>
    <t>Palca - Tacna</t>
  </si>
  <si>
    <t>Bernal</t>
  </si>
  <si>
    <t>Palca - Tarma</t>
  </si>
  <si>
    <t>La Peca</t>
  </si>
  <si>
    <t>Pongo de Caynarachi</t>
  </si>
  <si>
    <t>Anco</t>
  </si>
  <si>
    <t>Oyolo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</si>
  <si>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</si>
  <si>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</si>
  <si>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</si>
  <si>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</si>
  <si>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</si>
  <si>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</si>
  <si>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</si>
  <si>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</si>
  <si>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</si>
  <si>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</si>
  <si>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</si>
  <si>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</si>
  <si>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</si>
  <si>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</si>
  <si>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1/ Incluye a la persona que participo una o mas veces en las acciones de la ER</t>
  </si>
  <si>
    <t>Fuente: Sistema de Registro de Acciones de la Estrategia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</si>
</sst>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theme="0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Arial Narrow"/>
      <family val="2"/>
    </font>
    <font>
      <b/>
      <sz val="18"/>
      <color theme="0"/>
      <name val="Arial Narrow"/>
      <family val="2"/>
    </font>
    <font>
      <b/>
      <sz val="10"/>
      <name val="Arial Narrow"/>
      <family val="2"/>
    </font>
    <font>
      <sz val="9"/>
      <color theme="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1"/>
      <name val="Arial Narrow"/>
      <family val="2"/>
    </font>
    <font>
      <b/>
      <sz val="14"/>
      <color theme="9"/>
      <name val="Arial Narrow"/>
      <family val="2"/>
    </font>
    <font>
      <sz val="14"/>
      <color rgb="FFFF8080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4"/>
      <color theme="3"/>
      <name val="Arial Narrow"/>
      <family val="2"/>
    </font>
    <font>
      <b/>
      <sz val="9"/>
      <color theme="1"/>
      <name val="Arial Narrow"/>
      <family val="2"/>
    </font>
    <font>
      <b/>
      <sz val="11"/>
      <color indexed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0" tint="-0.14999847407452621"/>
        <bgColor indexed="9"/>
      </patternFill>
    </fill>
  </fills>
  <borders count="58">
    <border>
      <left/>
      <right/>
      <top/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 style="thin">
        <color rgb="FF9696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</cellStyleXfs>
  <cellXfs count="139">
    <xf numFmtId="0" fontId="0" fillId="0" borderId="0" xfId="0"/>
    <xf numFmtId="0" fontId="1" fillId="2" borderId="0" xfId="0" applyFont="1" applyFill="1"/>
    <xf numFmtId="0" fontId="15" fillId="4" borderId="0" xfId="0" applyFont="1" applyFill="1" applyAlignment="1">
      <alignment vertical="center"/>
    </xf>
    <xf numFmtId="0" fontId="16" fillId="5" borderId="0" xfId="0" applyFont="1" applyFill="1" applyAlignment="1">
      <alignment horizontal="centerContinuous" vertical="center"/>
    </xf>
    <xf numFmtId="0" fontId="17" fillId="5" borderId="0" xfId="0" applyFont="1" applyFill="1" applyAlignment="1">
      <alignment horizontal="centerContinuous" vertical="center"/>
    </xf>
    <xf numFmtId="0" fontId="18" fillId="5" borderId="0" xfId="0" applyFont="1" applyFill="1" applyAlignment="1">
      <alignment horizontal="centerContinuous" vertical="center"/>
    </xf>
    <xf numFmtId="0" fontId="17" fillId="5" borderId="0" xfId="0" applyFont="1" applyFill="1"/>
    <xf numFmtId="0" fontId="1" fillId="5" borderId="0" xfId="0" applyFont="1" applyFill="1"/>
    <xf numFmtId="0" fontId="4" fillId="7" borderId="5" xfId="0" applyFont="1" applyFill="1" applyBorder="1" applyAlignment="1">
      <alignment horizontal="centerContinuous" vertical="center" wrapText="1"/>
    </xf>
    <xf numFmtId="0" fontId="4" fillId="7" borderId="6" xfId="0" applyFont="1" applyFill="1" applyBorder="1" applyAlignment="1">
      <alignment horizontal="centerContinuous" vertical="center" wrapText="1"/>
    </xf>
    <xf numFmtId="0" fontId="22" fillId="7" borderId="6" xfId="0" applyFont="1" applyFill="1" applyBorder="1" applyAlignment="1">
      <alignment horizontal="centerContinuous" vertical="center" wrapText="1"/>
    </xf>
    <xf numFmtId="0" fontId="1" fillId="5" borderId="0" xfId="0" applyFont="1" applyFill="1" applyBorder="1"/>
    <xf numFmtId="0" fontId="23" fillId="5" borderId="0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centerContinuous" vertical="center" wrapText="1"/>
    </xf>
    <xf numFmtId="0" fontId="24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center" vertical="center"/>
    </xf>
    <xf numFmtId="0" fontId="1" fillId="6" borderId="0" xfId="0" applyFont="1" applyFill="1" applyBorder="1"/>
    <xf numFmtId="0" fontId="1" fillId="5" borderId="8" xfId="0" applyFont="1" applyFill="1" applyBorder="1"/>
    <xf numFmtId="0" fontId="14" fillId="6" borderId="0" xfId="0" applyFont="1" applyFill="1" applyBorder="1"/>
    <xf numFmtId="0" fontId="1" fillId="5" borderId="9" xfId="0" applyFont="1" applyFill="1" applyBorder="1"/>
    <xf numFmtId="0" fontId="5" fillId="6" borderId="0" xfId="0" applyFont="1" applyFill="1" applyBorder="1" applyAlignment="1">
      <alignment vertical="center" wrapText="1"/>
    </xf>
    <xf numFmtId="0" fontId="10" fillId="5" borderId="22" xfId="0" applyFont="1" applyFill="1" applyBorder="1" applyAlignment="1">
      <alignment horizontal="center" vertical="center"/>
    </xf>
    <xf numFmtId="3" fontId="6" fillId="5" borderId="24" xfId="0" quotePrefix="1" applyNumberFormat="1" applyFont="1" applyFill="1" applyBorder="1" applyAlignment="1">
      <alignment horizontal="center" vertical="center"/>
    </xf>
    <xf numFmtId="9" fontId="12" fillId="9" borderId="25" xfId="3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/>
    </xf>
    <xf numFmtId="3" fontId="6" fillId="6" borderId="0" xfId="0" applyNumberFormat="1" applyFont="1" applyFill="1" applyBorder="1" applyAlignment="1">
      <alignment horizontal="center"/>
    </xf>
    <xf numFmtId="0" fontId="26" fillId="5" borderId="26" xfId="0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0" fontId="15" fillId="5" borderId="27" xfId="0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Continuous" vertical="center"/>
    </xf>
    <xf numFmtId="3" fontId="10" fillId="6" borderId="0" xfId="0" applyNumberFormat="1" applyFont="1" applyFill="1" applyBorder="1" applyAlignment="1">
      <alignment vertical="center" wrapText="1"/>
    </xf>
    <xf numFmtId="0" fontId="26" fillId="10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vertical="center"/>
    </xf>
    <xf numFmtId="0" fontId="15" fillId="10" borderId="30" xfId="0" applyFont="1" applyFill="1" applyBorder="1" applyAlignment="1">
      <alignment horizontal="center" vertical="center"/>
    </xf>
    <xf numFmtId="3" fontId="10" fillId="10" borderId="31" xfId="0" applyNumberFormat="1" applyFont="1" applyFill="1" applyBorder="1" applyAlignment="1">
      <alignment horizontal="centerContinuous" vertical="center"/>
    </xf>
    <xf numFmtId="0" fontId="26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15" fillId="5" borderId="30" xfId="0" applyFont="1" applyFill="1" applyBorder="1" applyAlignment="1">
      <alignment horizontal="center" vertical="center"/>
    </xf>
    <xf numFmtId="3" fontId="10" fillId="5" borderId="31" xfId="0" applyNumberFormat="1" applyFont="1" applyFill="1" applyBorder="1" applyAlignment="1">
      <alignment horizontal="centerContinuous" vertical="center"/>
    </xf>
    <xf numFmtId="0" fontId="12" fillId="11" borderId="33" xfId="0" applyFont="1" applyFill="1" applyBorder="1" applyAlignment="1">
      <alignment horizontal="centerContinuous" vertical="center"/>
    </xf>
    <xf numFmtId="0" fontId="26" fillId="11" borderId="34" xfId="0" applyFont="1" applyFill="1" applyBorder="1" applyAlignment="1">
      <alignment horizontal="centerContinuous" vertical="center"/>
    </xf>
    <xf numFmtId="0" fontId="12" fillId="11" borderId="34" xfId="0" applyFont="1" applyFill="1" applyBorder="1" applyAlignment="1">
      <alignment horizontal="centerContinuous" vertical="center"/>
    </xf>
    <xf numFmtId="3" fontId="12" fillId="11" borderId="34" xfId="0" applyNumberFormat="1" applyFont="1" applyFill="1" applyBorder="1" applyAlignment="1">
      <alignment horizontal="centerContinuous" vertical="center"/>
    </xf>
    <xf numFmtId="0" fontId="27" fillId="5" borderId="0" xfId="0" applyFont="1" applyFill="1" applyAlignment="1">
      <alignment horizontal="centerContinuous" vertical="center" wrapText="1"/>
    </xf>
    <xf numFmtId="0" fontId="7" fillId="6" borderId="0" xfId="0" applyFont="1" applyFill="1" applyBorder="1" applyAlignment="1">
      <alignment horizontal="center" vertical="center"/>
    </xf>
    <xf numFmtId="3" fontId="7" fillId="6" borderId="0" xfId="0" applyNumberFormat="1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vertical="center" wrapText="1"/>
    </xf>
    <xf numFmtId="3" fontId="7" fillId="6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9" fontId="6" fillId="2" borderId="0" xfId="3" applyFont="1" applyFill="1" applyBorder="1" applyAlignment="1">
      <alignment horizontal="center"/>
    </xf>
    <xf numFmtId="9" fontId="6" fillId="2" borderId="0" xfId="3" applyFont="1" applyFill="1" applyBorder="1" applyAlignment="1"/>
    <xf numFmtId="0" fontId="28" fillId="3" borderId="36" xfId="0" applyFont="1" applyFill="1" applyBorder="1" applyAlignment="1">
      <alignment horizontal="center" vertical="center"/>
    </xf>
    <xf numFmtId="3" fontId="12" fillId="11" borderId="39" xfId="0" applyNumberFormat="1" applyFont="1" applyFill="1" applyBorder="1" applyAlignment="1">
      <alignment horizontal="center" vertical="center"/>
    </xf>
    <xf numFmtId="9" fontId="12" fillId="11" borderId="40" xfId="3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left" vertical="center"/>
    </xf>
    <xf numFmtId="3" fontId="6" fillId="5" borderId="0" xfId="0" quotePrefix="1" applyNumberFormat="1" applyFont="1" applyFill="1" applyBorder="1" applyAlignment="1">
      <alignment horizontal="center" vertical="center"/>
    </xf>
    <xf numFmtId="9" fontId="12" fillId="9" borderId="0" xfId="3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Continuous" vertical="center"/>
    </xf>
    <xf numFmtId="0" fontId="5" fillId="8" borderId="11" xfId="0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/>
    </xf>
    <xf numFmtId="3" fontId="6" fillId="5" borderId="42" xfId="0" applyNumberFormat="1" applyFont="1" applyFill="1" applyBorder="1" applyAlignment="1">
      <alignment horizontal="center" vertical="center"/>
    </xf>
    <xf numFmtId="0" fontId="10" fillId="12" borderId="30" xfId="0" applyFont="1" applyFill="1" applyBorder="1" applyAlignment="1">
      <alignment horizontal="center" vertical="center"/>
    </xf>
    <xf numFmtId="3" fontId="6" fillId="12" borderId="31" xfId="0" applyNumberFormat="1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3" fontId="6" fillId="5" borderId="31" xfId="0" applyNumberFormat="1" applyFont="1" applyFill="1" applyBorder="1" applyAlignment="1">
      <alignment horizontal="center" vertical="center"/>
    </xf>
    <xf numFmtId="0" fontId="12" fillId="11" borderId="48" xfId="0" applyFont="1" applyFill="1" applyBorder="1" applyAlignment="1">
      <alignment horizontal="center" vertical="center"/>
    </xf>
    <xf numFmtId="3" fontId="12" fillId="11" borderId="48" xfId="0" applyNumberFormat="1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9" fontId="6" fillId="4" borderId="51" xfId="3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9" fontId="6" fillId="4" borderId="0" xfId="3" applyFont="1" applyFill="1" applyBorder="1" applyAlignment="1">
      <alignment horizontal="center" vertical="center"/>
    </xf>
    <xf numFmtId="9" fontId="6" fillId="4" borderId="0" xfId="3" applyNumberFormat="1" applyFont="1" applyFill="1" applyBorder="1" applyAlignment="1">
      <alignment horizontal="center" vertical="center"/>
    </xf>
    <xf numFmtId="0" fontId="14" fillId="5" borderId="0" xfId="0" applyFont="1" applyFill="1"/>
    <xf numFmtId="0" fontId="23" fillId="5" borderId="52" xfId="0" applyFont="1" applyFill="1" applyBorder="1" applyAlignment="1">
      <alignment horizontal="left" vertical="center"/>
    </xf>
    <xf numFmtId="0" fontId="25" fillId="5" borderId="52" xfId="0" applyFont="1" applyFill="1" applyBorder="1" applyAlignment="1">
      <alignment horizontal="center" vertical="center"/>
    </xf>
    <xf numFmtId="0" fontId="1" fillId="5" borderId="53" xfId="0" applyFont="1" applyFill="1" applyBorder="1"/>
    <xf numFmtId="0" fontId="5" fillId="8" borderId="54" xfId="0" applyFont="1" applyFill="1" applyBorder="1" applyAlignment="1">
      <alignment horizontal="center" vertical="center" wrapText="1"/>
    </xf>
    <xf numFmtId="0" fontId="5" fillId="8" borderId="5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29" fillId="4" borderId="0" xfId="0" applyFont="1" applyFill="1" applyAlignment="1">
      <alignment vertical="center"/>
    </xf>
    <xf numFmtId="9" fontId="30" fillId="5" borderId="0" xfId="10" applyFont="1" applyFill="1" applyBorder="1" applyAlignment="1">
      <alignment horizontal="center"/>
    </xf>
    <xf numFmtId="0" fontId="30" fillId="9" borderId="0" xfId="0" applyFont="1" applyFill="1" applyBorder="1"/>
    <xf numFmtId="0" fontId="19" fillId="7" borderId="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left" vertical="center"/>
    </xf>
    <xf numFmtId="0" fontId="10" fillId="5" borderId="23" xfId="0" applyFont="1" applyFill="1" applyBorder="1" applyAlignment="1">
      <alignment horizontal="left" vertical="center"/>
    </xf>
    <xf numFmtId="9" fontId="6" fillId="5" borderId="28" xfId="10" applyFont="1" applyFill="1" applyBorder="1" applyAlignment="1">
      <alignment horizontal="center" vertical="center"/>
    </xf>
    <xf numFmtId="9" fontId="6" fillId="5" borderId="29" xfId="10" applyFont="1" applyFill="1" applyBorder="1" applyAlignment="1">
      <alignment horizontal="center" vertical="center"/>
    </xf>
    <xf numFmtId="9" fontId="6" fillId="10" borderId="31" xfId="10" applyFont="1" applyFill="1" applyBorder="1" applyAlignment="1">
      <alignment horizontal="center" vertical="center"/>
    </xf>
    <xf numFmtId="9" fontId="6" fillId="10" borderId="32" xfId="10" applyFont="1" applyFill="1" applyBorder="1" applyAlignment="1">
      <alignment horizontal="center" vertical="center"/>
    </xf>
    <xf numFmtId="9" fontId="6" fillId="5" borderId="31" xfId="10" applyFont="1" applyFill="1" applyBorder="1" applyAlignment="1">
      <alignment horizontal="center" vertical="center"/>
    </xf>
    <xf numFmtId="9" fontId="6" fillId="5" borderId="32" xfId="1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9" fontId="12" fillId="11" borderId="34" xfId="10" applyFont="1" applyFill="1" applyBorder="1" applyAlignment="1">
      <alignment horizontal="center" vertical="center"/>
    </xf>
    <xf numFmtId="9" fontId="12" fillId="11" borderId="35" xfId="10" applyFont="1" applyFill="1" applyBorder="1" applyAlignment="1">
      <alignment horizontal="center" vertical="center"/>
    </xf>
    <xf numFmtId="0" fontId="12" fillId="11" borderId="22" xfId="0" applyFont="1" applyFill="1" applyBorder="1" applyAlignment="1">
      <alignment horizontal="center" vertical="center"/>
    </xf>
    <xf numFmtId="0" fontId="12" fillId="11" borderId="37" xfId="0" applyFont="1" applyFill="1" applyBorder="1" applyAlignment="1">
      <alignment horizontal="center" vertical="center"/>
    </xf>
    <xf numFmtId="0" fontId="12" fillId="11" borderId="38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3" fontId="10" fillId="5" borderId="43" xfId="0" applyNumberFormat="1" applyFont="1" applyFill="1" applyBorder="1" applyAlignment="1">
      <alignment horizontal="center" vertical="center"/>
    </xf>
    <xf numFmtId="3" fontId="10" fillId="5" borderId="44" xfId="0" applyNumberFormat="1" applyFont="1" applyFill="1" applyBorder="1" applyAlignment="1">
      <alignment horizontal="center" vertical="center"/>
    </xf>
    <xf numFmtId="3" fontId="10" fillId="10" borderId="45" xfId="0" applyNumberFormat="1" applyFont="1" applyFill="1" applyBorder="1" applyAlignment="1">
      <alignment horizontal="center" vertical="center"/>
    </xf>
    <xf numFmtId="3" fontId="10" fillId="10" borderId="46" xfId="0" applyNumberFormat="1" applyFont="1" applyFill="1" applyBorder="1" applyAlignment="1">
      <alignment horizontal="center" vertical="center"/>
    </xf>
    <xf numFmtId="3" fontId="10" fillId="10" borderId="47" xfId="0" applyNumberFormat="1" applyFont="1" applyFill="1" applyBorder="1" applyAlignment="1">
      <alignment horizontal="center" vertical="center"/>
    </xf>
    <xf numFmtId="3" fontId="10" fillId="10" borderId="32" xfId="0" applyNumberFormat="1" applyFont="1" applyFill="1" applyBorder="1" applyAlignment="1">
      <alignment horizontal="center" vertical="center"/>
    </xf>
    <xf numFmtId="3" fontId="10" fillId="10" borderId="30" xfId="0" applyNumberFormat="1" applyFont="1" applyFill="1" applyBorder="1" applyAlignment="1">
      <alignment horizontal="center" vertical="center"/>
    </xf>
    <xf numFmtId="3" fontId="10" fillId="10" borderId="1" xfId="0" applyNumberFormat="1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 wrapText="1"/>
    </xf>
    <xf numFmtId="3" fontId="10" fillId="5" borderId="41" xfId="0" applyNumberFormat="1" applyFont="1" applyFill="1" applyBorder="1" applyAlignment="1">
      <alignment horizontal="center" vertical="center"/>
    </xf>
    <xf numFmtId="9" fontId="6" fillId="4" borderId="51" xfId="3" applyNumberFormat="1" applyFont="1" applyFill="1" applyBorder="1" applyAlignment="1">
      <alignment horizontal="center" vertical="center"/>
    </xf>
    <xf numFmtId="9" fontId="6" fillId="4" borderId="51" xfId="3" applyFont="1" applyFill="1" applyBorder="1" applyAlignment="1">
      <alignment horizontal="center" vertical="center"/>
    </xf>
    <xf numFmtId="3" fontId="12" fillId="11" borderId="49" xfId="0" applyNumberFormat="1" applyFont="1" applyFill="1" applyBorder="1" applyAlignment="1">
      <alignment horizontal="center" vertical="center"/>
    </xf>
    <xf numFmtId="3" fontId="12" fillId="11" borderId="50" xfId="0" applyNumberFormat="1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 wrapText="1"/>
    </xf>
    <xf numFmtId="0" fontId="5" fillId="8" borderId="57" xfId="0" applyFont="1" applyFill="1" applyBorder="1" applyAlignment="1">
      <alignment horizontal="center" vertical="center" wrapText="1"/>
    </xf>
    <xf numFmtId="3" fontId="10" fillId="5" borderId="43" xfId="0" applyNumberFormat="1" applyFont="1" applyFill="1" applyBorder="1" applyAlignment="1">
      <alignment horizontal="center" vertical="center" wrapText="1"/>
    </xf>
    <xf numFmtId="3" fontId="10" fillId="5" borderId="41" xfId="0" applyNumberFormat="1" applyFont="1" applyFill="1" applyBorder="1" applyAlignment="1">
      <alignment horizontal="center" vertical="center" wrapText="1"/>
    </xf>
    <xf numFmtId="3" fontId="10" fillId="5" borderId="44" xfId="0" applyNumberFormat="1" applyFont="1" applyFill="1" applyBorder="1" applyAlignment="1">
      <alignment horizontal="center" vertical="center" wrapText="1"/>
    </xf>
    <xf numFmtId="3" fontId="10" fillId="10" borderId="32" xfId="0" applyNumberFormat="1" applyFont="1" applyFill="1" applyBorder="1" applyAlignment="1">
      <alignment horizontal="center" vertical="center" wrapText="1"/>
    </xf>
    <xf numFmtId="3" fontId="10" fillId="10" borderId="1" xfId="0" applyNumberFormat="1" applyFont="1" applyFill="1" applyBorder="1" applyAlignment="1">
      <alignment horizontal="center" vertical="center" wrapText="1"/>
    </xf>
    <xf numFmtId="3" fontId="10" fillId="10" borderId="30" xfId="0" applyNumberFormat="1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 AER'!$A$64:$A$75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AER'!$B$64:$B$75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9447</c:v>
                </c:pt>
                <c:pt idx="4">
                  <c:v>8996</c:v>
                </c:pt>
                <c:pt idx="5">
                  <c:v>12039</c:v>
                </c:pt>
                <c:pt idx="6">
                  <c:v>10477</c:v>
                </c:pt>
                <c:pt idx="7">
                  <c:v>11201</c:v>
                </c:pt>
                <c:pt idx="8">
                  <c:v>8919</c:v>
                </c:pt>
                <c:pt idx="9">
                  <c:v>13925</c:v>
                </c:pt>
                <c:pt idx="10">
                  <c:v>9902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33-4246-95EF-242EF313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4870384"/>
        <c:axId val="1564833984"/>
      </c:barChart>
      <c:catAx>
        <c:axId val="156487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64833984"/>
        <c:crosses val="autoZero"/>
        <c:auto val="1"/>
        <c:lblAlgn val="ctr"/>
        <c:lblOffset val="100"/>
        <c:noMultiLvlLbl val="0"/>
      </c:catAx>
      <c:valAx>
        <c:axId val="15648339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6487038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65A-4CA0-AC40-AEA3A7A641E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65A-4CA0-AC40-AEA3A7A641E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65A-4CA0-AC40-AEA3A7A641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65A-4CA0-AC40-AEA3A7A641E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5A-4CA0-AC40-AEA3A7A641E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5A-4CA0-AC40-AEA3A7A641E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 AER'!$C$83,'ER AER'!$E$83,'ER AER'!$G$83,'ER AER'!$I$83,'ER AER'!$K$83,'ER AER'!$M$83,'ER AER'!$O$83)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AER'!$C$96,'ER AER'!$E$96,'ER AER'!$G$96,'ER AER'!$I$96,'ER AER'!$K$96,'ER AER'!$M$96,'ER AER'!$O$96)</c:f>
              <c:numCache>
                <c:formatCode>#,##0</c:formatCode>
                <c:ptCount val="7"/>
                <c:pt idx="0">
                  <c:v>12983</c:v>
                </c:pt>
                <c:pt idx="1">
                  <c:v>29575</c:v>
                </c:pt>
                <c:pt idx="2">
                  <c:v>38494</c:v>
                </c:pt>
                <c:pt idx="3">
                  <c:v>8820</c:v>
                </c:pt>
                <c:pt idx="4">
                  <c:v>3966</c:v>
                </c:pt>
                <c:pt idx="5">
                  <c:v>3212</c:v>
                </c:pt>
                <c:pt idx="6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5A-4CA0-AC40-AEA3A7A64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4833424"/>
        <c:axId val="1564828944"/>
      </c:barChart>
      <c:catAx>
        <c:axId val="156483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564828944"/>
        <c:crosses val="autoZero"/>
        <c:auto val="1"/>
        <c:lblAlgn val="ctr"/>
        <c:lblOffset val="100"/>
        <c:noMultiLvlLbl val="0"/>
      </c:catAx>
      <c:valAx>
        <c:axId val="156482894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6483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DC0-4417-9A6E-1BFF3554E90F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DC0-4417-9A6E-1BFF3554E90F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DC0-4417-9A6E-1BFF3554E90F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DC0-4417-9A6E-1BFF3554E90F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DC0-4417-9A6E-1BFF3554E90F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DC0-4417-9A6E-1BFF3554E90F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DC0-4417-9A6E-1BFF3554E90F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DC0-4417-9A6E-1BFF3554E90F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1503</c:v>
                </c:pt>
                <c:pt idx="1">
                  <c:v>15854</c:v>
                </c:pt>
                <c:pt idx="2">
                  <c:v>11347</c:v>
                </c:pt>
                <c:pt idx="3">
                  <c:v>8116</c:v>
                </c:pt>
                <c:pt idx="4">
                  <c:v>13981</c:v>
                </c:pt>
                <c:pt idx="5">
                  <c:v>40847</c:v>
                </c:pt>
                <c:pt idx="6">
                  <c:v>5182</c:v>
                </c:pt>
                <c:pt idx="7">
                  <c:v>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DC0-4417-9A6E-1BFF3554E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564873184"/>
        <c:axId val="1564846864"/>
      </c:barChart>
      <c:catAx>
        <c:axId val="1564873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64846864"/>
        <c:crosses val="autoZero"/>
        <c:auto val="1"/>
        <c:lblAlgn val="l"/>
        <c:lblOffset val="100"/>
        <c:noMultiLvlLbl val="0"/>
      </c:catAx>
      <c:valAx>
        <c:axId val="15648468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56487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483870</xdr:colOff>
      <xdr:row>61</xdr:row>
      <xdr:rowOff>142875</xdr:rowOff>
    </xdr:from>
    <xdr:to>
      <xdr:col>17</xdr:col>
      <xdr:colOff>547687</xdr:colOff>
      <xdr:row>76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="" xmlns:a16="http://schemas.microsoft.com/office/drawing/2014/main" id="{C7D7CB9A-A004-45CC-BEB1-C111D2690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79</xdr:row>
      <xdr:rowOff>266700</xdr:rowOff>
    </xdr:from>
    <xdr:to>
      <xdr:col>27</xdr:col>
      <xdr:colOff>548640</xdr:colOff>
      <xdr:row>96</xdr:row>
      <xdr:rowOff>114300</xdr:rowOff>
    </xdr:to>
    <xdr:graphicFrame macro="">
      <xdr:nvGraphicFramePr>
        <xdr:cNvPr id="3" name="Gráfico 3">
          <a:extLst>
            <a:ext uri="{FF2B5EF4-FFF2-40B4-BE49-F238E27FC236}">
              <a16:creationId xmlns="" xmlns:a16="http://schemas.microsoft.com/office/drawing/2014/main" id="{EA1DEF37-3BED-42D0-B4E2-ED546F5FA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56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="" xmlns:a16="http://schemas.microsoft.com/office/drawing/2014/main" id="{2BBD37A2-CE61-4F1F-98A8-14C9B73E8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259080</xdr:rowOff>
    </xdr:to>
    <xdr:pic>
      <xdr:nvPicPr>
        <xdr:cNvPr id="5" name="Imagen 5">
          <a:extLst>
            <a:ext uri="{FF2B5EF4-FFF2-40B4-BE49-F238E27FC236}">
              <a16:creationId xmlns="" xmlns:a16="http://schemas.microsoft.com/office/drawing/2014/main" id="{B720ABAC-5E75-4490-BC50-7E75D07E6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AB102"/>
  <sheetViews>
    <sheetView tabSelected="1" view="pageBreakPreview" zoomScale="50" zoomScaleNormal="80" zoomScaleSheetLayoutView="50" workbookViewId="0">
      <selection activeCell="F3" sqref="F3"/>
    </sheetView>
  </sheetViews>
  <sheetFormatPr baseColWidth="10" defaultColWidth="11.42578125" defaultRowHeight="16.5" x14ac:dyDescent="0.3"/>
  <cols>
    <col min="1" max="1" width="11.85546875" style="7" customWidth="1"/>
    <col min="2" max="3" width="13.7109375" style="7" customWidth="1"/>
    <col min="4" max="6" width="10.7109375" style="7" customWidth="1"/>
    <col min="7" max="8" width="11.7109375" style="7" customWidth="1"/>
    <col min="9" max="10" width="12.7109375" style="7" customWidth="1"/>
    <col min="11" max="11" width="10.7109375" style="7" customWidth="1"/>
    <col min="12" max="12" width="14.42578125" style="7" customWidth="1"/>
    <col min="13" max="13" width="10.7109375" style="7" customWidth="1"/>
    <col min="14" max="14" width="13" style="7" customWidth="1"/>
    <col min="15" max="15" width="12.140625" style="7" customWidth="1"/>
    <col min="16" max="16" width="11.7109375" style="7" customWidth="1"/>
    <col min="17" max="18" width="10.7109375" style="7" customWidth="1"/>
    <col min="19" max="19" width="2.85546875" style="7" customWidth="1"/>
    <col min="20" max="20" width="2.42578125" style="7" customWidth="1"/>
    <col min="21" max="28" width="10.7109375" style="7" customWidth="1"/>
    <col min="29" max="16384" width="11.42578125" style="7"/>
  </cols>
  <sheetData>
    <row r="5" spans="1:28" s="6" customFormat="1" ht="26.25" customHeight="1" x14ac:dyDescent="0.35">
      <c r="A5" s="3" t="s">
        <v>18</v>
      </c>
      <c r="B5" s="4"/>
      <c r="C5" s="4"/>
      <c r="D5" s="4"/>
      <c r="E5" s="4"/>
      <c r="F5" s="4"/>
      <c r="G5" s="4"/>
      <c r="H5" s="4"/>
      <c r="I5" s="4"/>
      <c r="J5" s="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7.5" customHeight="1" x14ac:dyDescent="0.3"/>
    <row r="7" spans="1:28" ht="7.5" customHeight="1" x14ac:dyDescent="0.3">
      <c r="A7" s="83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</row>
    <row r="8" spans="1:28" ht="27.75" customHeight="1" x14ac:dyDescent="0.3">
      <c r="A8" s="85" t="s">
        <v>50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</row>
    <row r="9" spans="1:28" ht="23.25" customHeight="1" x14ac:dyDescent="0.3">
      <c r="A9" s="87" t="s">
        <v>51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</row>
    <row r="10" spans="1:28" s="11" customFormat="1" ht="7.5" customHeight="1" x14ac:dyDescent="0.3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O10" s="10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s="11" customFormat="1" ht="8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s="11" customFormat="1" ht="23.25" customHeight="1" thickBot="1" x14ac:dyDescent="0.35">
      <c r="A12" s="12" t="s">
        <v>52</v>
      </c>
      <c r="B12" s="13"/>
      <c r="C12" s="13"/>
      <c r="D12" s="13"/>
      <c r="E12" s="13"/>
      <c r="F12" s="13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6"/>
      <c r="U12" s="12" t="s">
        <v>53</v>
      </c>
      <c r="V12" s="17"/>
      <c r="W12" s="17"/>
      <c r="X12" s="17"/>
      <c r="Y12" s="17"/>
      <c r="Z12" s="17"/>
      <c r="AA12" s="17"/>
      <c r="AB12" s="7"/>
    </row>
    <row r="13" spans="1:28" s="11" customFormat="1" ht="12.75" customHeight="1" x14ac:dyDescent="0.3">
      <c r="A13" s="7"/>
      <c r="B13" s="7"/>
      <c r="C13" s="7"/>
      <c r="D13" s="7"/>
      <c r="E13" s="7"/>
      <c r="F13" s="7"/>
      <c r="G13" s="18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9"/>
      <c r="V13" s="7"/>
      <c r="W13" s="7"/>
      <c r="X13" s="7"/>
      <c r="Y13" s="7"/>
      <c r="Z13" s="7"/>
      <c r="AA13" s="7"/>
      <c r="AB13" s="7"/>
    </row>
    <row r="14" spans="1:28" s="11" customFormat="1" ht="42" customHeight="1" x14ac:dyDescent="0.3">
      <c r="A14" s="89" t="s">
        <v>38</v>
      </c>
      <c r="B14" s="91" t="s">
        <v>54</v>
      </c>
      <c r="C14" s="92"/>
      <c r="D14" s="95" t="s">
        <v>21</v>
      </c>
      <c r="E14" s="95" t="s">
        <v>22</v>
      </c>
      <c r="F14" s="95" t="s">
        <v>23</v>
      </c>
      <c r="G14" s="95" t="s">
        <v>24</v>
      </c>
      <c r="H14" s="95" t="s">
        <v>25</v>
      </c>
      <c r="I14" s="95" t="s">
        <v>26</v>
      </c>
      <c r="J14" s="95" t="s">
        <v>27</v>
      </c>
      <c r="K14" s="95" t="s">
        <v>28</v>
      </c>
      <c r="L14" s="95" t="s">
        <v>29</v>
      </c>
      <c r="M14" s="95" t="s">
        <v>30</v>
      </c>
      <c r="N14" s="95" t="s">
        <v>31</v>
      </c>
      <c r="O14" s="95" t="s">
        <v>32</v>
      </c>
      <c r="P14" s="95" t="s">
        <v>1</v>
      </c>
      <c r="Q14" s="105" t="s">
        <v>13</v>
      </c>
      <c r="R14" s="7"/>
      <c r="S14" s="20"/>
      <c r="T14" s="20"/>
      <c r="U14" s="89" t="s">
        <v>16</v>
      </c>
      <c r="V14" s="95"/>
      <c r="W14" s="95"/>
      <c r="X14" s="95" t="s">
        <v>55</v>
      </c>
      <c r="Y14" s="95"/>
      <c r="Z14" s="95" t="s">
        <v>13</v>
      </c>
      <c r="AA14" s="108"/>
      <c r="AB14" s="20"/>
    </row>
    <row r="15" spans="1:28" s="11" customFormat="1" ht="23.25" customHeight="1" x14ac:dyDescent="0.3">
      <c r="A15" s="90"/>
      <c r="B15" s="93"/>
      <c r="C15" s="94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106"/>
      <c r="R15" s="7"/>
      <c r="S15" s="20"/>
      <c r="T15" s="20"/>
      <c r="U15" s="107"/>
      <c r="V15" s="96"/>
      <c r="W15" s="96"/>
      <c r="X15" s="96"/>
      <c r="Y15" s="96"/>
      <c r="Z15" s="96"/>
      <c r="AA15" s="109"/>
      <c r="AB15" s="20"/>
    </row>
    <row r="16" spans="1:28" s="11" customFormat="1" ht="23.25" customHeight="1" x14ac:dyDescent="0.3">
      <c r="A16" s="21">
        <v>1</v>
      </c>
      <c r="B16" s="97" t="s">
        <v>56</v>
      </c>
      <c r="C16" s="98"/>
      <c r="D16" s="22">
        <v>0</v>
      </c>
      <c r="E16" s="22">
        <v>130</v>
      </c>
      <c r="F16" s="22">
        <v>243</v>
      </c>
      <c r="G16" s="22">
        <v>250</v>
      </c>
      <c r="H16" s="22">
        <v>537</v>
      </c>
      <c r="I16" s="22">
        <v>444</v>
      </c>
      <c r="J16" s="22">
        <v>797</v>
      </c>
      <c r="K16" s="22">
        <v>1137</v>
      </c>
      <c r="L16" s="22">
        <v>880</v>
      </c>
      <c r="M16" s="22">
        <v>820</v>
      </c>
      <c r="N16" s="22">
        <v>731</v>
      </c>
      <c r="O16" s="22"/>
      <c r="P16" s="22">
        <f>+SUM(D16:O16)</f>
        <v>5969</v>
      </c>
      <c r="Q16" s="23">
        <f t="shared" ref="Q16:Q55" si="0">+P16/$P$57</f>
        <v>6.1480939775665128E-2</v>
      </c>
      <c r="R16" s="7"/>
      <c r="S16" s="24"/>
      <c r="T16" s="25"/>
      <c r="U16" s="26" t="s">
        <v>34</v>
      </c>
      <c r="V16" s="27"/>
      <c r="W16" s="28" t="s">
        <v>40</v>
      </c>
      <c r="X16" s="29">
        <v>1503</v>
      </c>
      <c r="Y16" s="29"/>
      <c r="Z16" s="99">
        <f t="shared" ref="Z16:Z23" si="1">+X16/$X$24</f>
        <v>1.5480960375745466E-2</v>
      </c>
      <c r="AA16" s="100"/>
      <c r="AB16" s="30"/>
    </row>
    <row r="17" spans="1:28" s="11" customFormat="1" ht="23.25" customHeight="1" x14ac:dyDescent="0.3">
      <c r="A17" s="21">
        <v>2</v>
      </c>
      <c r="B17" s="97" t="s">
        <v>57</v>
      </c>
      <c r="C17" s="98"/>
      <c r="D17" s="22">
        <v>97</v>
      </c>
      <c r="E17" s="22">
        <v>132</v>
      </c>
      <c r="F17" s="22">
        <v>50</v>
      </c>
      <c r="G17" s="22">
        <v>279</v>
      </c>
      <c r="H17" s="22">
        <v>504</v>
      </c>
      <c r="I17" s="22">
        <v>446</v>
      </c>
      <c r="J17" s="22">
        <v>426</v>
      </c>
      <c r="K17" s="22">
        <v>170</v>
      </c>
      <c r="L17" s="22">
        <v>0</v>
      </c>
      <c r="M17" s="22">
        <v>752</v>
      </c>
      <c r="N17" s="22">
        <v>549</v>
      </c>
      <c r="O17" s="22"/>
      <c r="P17" s="22">
        <f t="shared" ref="P17:P44" si="2">+SUM(D17:O17)</f>
        <v>3405</v>
      </c>
      <c r="Q17" s="23">
        <f t="shared" si="0"/>
        <v>3.5071636779383443E-2</v>
      </c>
      <c r="R17" s="7"/>
      <c r="S17" s="24"/>
      <c r="T17" s="25"/>
      <c r="U17" s="31" t="s">
        <v>35</v>
      </c>
      <c r="V17" s="32"/>
      <c r="W17" s="33" t="s">
        <v>41</v>
      </c>
      <c r="X17" s="34">
        <v>15854</v>
      </c>
      <c r="Y17" s="34"/>
      <c r="Z17" s="101">
        <f t="shared" si="1"/>
        <v>0.16329683685766375</v>
      </c>
      <c r="AA17" s="102"/>
      <c r="AB17" s="30"/>
    </row>
    <row r="18" spans="1:28" s="11" customFormat="1" ht="23.25" customHeight="1" x14ac:dyDescent="0.3">
      <c r="A18" s="21">
        <v>3</v>
      </c>
      <c r="B18" s="97" t="s">
        <v>58</v>
      </c>
      <c r="C18" s="98"/>
      <c r="D18" s="22">
        <v>16</v>
      </c>
      <c r="E18" s="22">
        <v>7</v>
      </c>
      <c r="F18" s="22">
        <v>88</v>
      </c>
      <c r="G18" s="22">
        <v>172</v>
      </c>
      <c r="H18" s="22">
        <v>350</v>
      </c>
      <c r="I18" s="22">
        <v>283</v>
      </c>
      <c r="J18" s="22">
        <v>177</v>
      </c>
      <c r="K18" s="22">
        <v>450</v>
      </c>
      <c r="L18" s="22">
        <v>363</v>
      </c>
      <c r="M18" s="22">
        <v>331</v>
      </c>
      <c r="N18" s="22">
        <v>385</v>
      </c>
      <c r="O18" s="22"/>
      <c r="P18" s="22">
        <f t="shared" si="2"/>
        <v>2622</v>
      </c>
      <c r="Q18" s="23">
        <f t="shared" si="0"/>
        <v>2.7006705326150772E-2</v>
      </c>
      <c r="R18" s="7"/>
      <c r="S18" s="24"/>
      <c r="T18" s="25"/>
      <c r="U18" s="35" t="s">
        <v>19</v>
      </c>
      <c r="V18" s="36"/>
      <c r="W18" s="37" t="s">
        <v>42</v>
      </c>
      <c r="X18" s="38">
        <v>11347</v>
      </c>
      <c r="Y18" s="38"/>
      <c r="Z18" s="103">
        <f t="shared" si="1"/>
        <v>0.11687455581076767</v>
      </c>
      <c r="AA18" s="104"/>
      <c r="AB18" s="30"/>
    </row>
    <row r="19" spans="1:28" s="11" customFormat="1" ht="23.25" customHeight="1" x14ac:dyDescent="0.3">
      <c r="A19" s="21">
        <v>4</v>
      </c>
      <c r="B19" s="97" t="s">
        <v>59</v>
      </c>
      <c r="C19" s="98"/>
      <c r="D19" s="22">
        <v>85</v>
      </c>
      <c r="E19" s="22">
        <v>231</v>
      </c>
      <c r="F19" s="22">
        <v>246</v>
      </c>
      <c r="G19" s="22">
        <v>292</v>
      </c>
      <c r="H19" s="22">
        <v>573</v>
      </c>
      <c r="I19" s="22">
        <v>524</v>
      </c>
      <c r="J19" s="22">
        <v>1135</v>
      </c>
      <c r="K19" s="22">
        <v>964</v>
      </c>
      <c r="L19" s="22">
        <v>451</v>
      </c>
      <c r="M19" s="22">
        <v>690</v>
      </c>
      <c r="N19" s="22">
        <v>743</v>
      </c>
      <c r="O19" s="22"/>
      <c r="P19" s="22">
        <f t="shared" si="2"/>
        <v>5934</v>
      </c>
      <c r="Q19" s="23">
        <f t="shared" si="0"/>
        <v>6.1120438369709644E-2</v>
      </c>
      <c r="R19" s="7"/>
      <c r="S19" s="24"/>
      <c r="T19" s="25"/>
      <c r="U19" s="31" t="s">
        <v>43</v>
      </c>
      <c r="V19" s="32"/>
      <c r="W19" s="33" t="s">
        <v>44</v>
      </c>
      <c r="X19" s="34">
        <v>8116</v>
      </c>
      <c r="Y19" s="34"/>
      <c r="Z19" s="101">
        <f t="shared" si="1"/>
        <v>8.3595126020991478E-2</v>
      </c>
      <c r="AA19" s="102"/>
      <c r="AB19" s="30"/>
    </row>
    <row r="20" spans="1:28" s="11" customFormat="1" ht="23.25" customHeight="1" x14ac:dyDescent="0.3">
      <c r="A20" s="21">
        <v>5</v>
      </c>
      <c r="B20" s="97" t="s">
        <v>60</v>
      </c>
      <c r="C20" s="98"/>
      <c r="D20" s="22">
        <v>91</v>
      </c>
      <c r="E20" s="22">
        <v>129</v>
      </c>
      <c r="F20" s="22">
        <v>207</v>
      </c>
      <c r="G20" s="22">
        <v>313</v>
      </c>
      <c r="H20" s="22">
        <v>209</v>
      </c>
      <c r="I20" s="22">
        <v>244</v>
      </c>
      <c r="J20" s="22">
        <v>186</v>
      </c>
      <c r="K20" s="22">
        <v>355</v>
      </c>
      <c r="L20" s="22">
        <v>259</v>
      </c>
      <c r="M20" s="22">
        <v>590</v>
      </c>
      <c r="N20" s="22">
        <v>290</v>
      </c>
      <c r="O20" s="22"/>
      <c r="P20" s="22">
        <f t="shared" si="2"/>
        <v>2873</v>
      </c>
      <c r="Q20" s="23">
        <f t="shared" si="0"/>
        <v>2.9592015408860094E-2</v>
      </c>
      <c r="R20" s="7"/>
      <c r="S20" s="24"/>
      <c r="T20" s="25"/>
      <c r="U20" s="35" t="s">
        <v>36</v>
      </c>
      <c r="V20" s="36"/>
      <c r="W20" s="37" t="s">
        <v>45</v>
      </c>
      <c r="X20" s="38">
        <v>13981</v>
      </c>
      <c r="Y20" s="38"/>
      <c r="Z20" s="103">
        <f t="shared" si="1"/>
        <v>0.14400486161896031</v>
      </c>
      <c r="AA20" s="104"/>
      <c r="AB20" s="30"/>
    </row>
    <row r="21" spans="1:28" s="11" customFormat="1" ht="23.25" customHeight="1" x14ac:dyDescent="0.3">
      <c r="A21" s="21">
        <v>6</v>
      </c>
      <c r="B21" s="97" t="s">
        <v>61</v>
      </c>
      <c r="C21" s="98"/>
      <c r="D21" s="22">
        <v>44</v>
      </c>
      <c r="E21" s="22">
        <v>18</v>
      </c>
      <c r="F21" s="22">
        <v>171</v>
      </c>
      <c r="G21" s="22">
        <v>72</v>
      </c>
      <c r="H21" s="22">
        <v>154</v>
      </c>
      <c r="I21" s="22">
        <v>227</v>
      </c>
      <c r="J21" s="22">
        <v>137</v>
      </c>
      <c r="K21" s="22">
        <v>66</v>
      </c>
      <c r="L21" s="22">
        <v>128</v>
      </c>
      <c r="M21" s="22">
        <v>212</v>
      </c>
      <c r="N21" s="22">
        <v>148</v>
      </c>
      <c r="O21" s="22"/>
      <c r="P21" s="22">
        <f t="shared" si="2"/>
        <v>1377</v>
      </c>
      <c r="Q21" s="23">
        <f t="shared" si="0"/>
        <v>1.4183155314305727E-2</v>
      </c>
      <c r="R21" s="7"/>
      <c r="S21" s="24"/>
      <c r="T21" s="25"/>
      <c r="U21" s="31" t="s">
        <v>37</v>
      </c>
      <c r="V21" s="32"/>
      <c r="W21" s="33" t="s">
        <v>46</v>
      </c>
      <c r="X21" s="34">
        <v>40847</v>
      </c>
      <c r="Y21" s="34"/>
      <c r="Z21" s="101">
        <f t="shared" si="1"/>
        <v>0.42072574083038922</v>
      </c>
      <c r="AA21" s="102"/>
      <c r="AB21" s="30"/>
    </row>
    <row r="22" spans="1:28" s="11" customFormat="1" ht="23.25" customHeight="1" x14ac:dyDescent="0.3">
      <c r="A22" s="21">
        <v>7</v>
      </c>
      <c r="B22" s="97" t="s">
        <v>62</v>
      </c>
      <c r="C22" s="98"/>
      <c r="D22" s="22">
        <v>78</v>
      </c>
      <c r="E22" s="22">
        <v>134</v>
      </c>
      <c r="F22" s="22">
        <v>426</v>
      </c>
      <c r="G22" s="22">
        <v>435</v>
      </c>
      <c r="H22" s="22">
        <v>239</v>
      </c>
      <c r="I22" s="22">
        <v>303</v>
      </c>
      <c r="J22" s="22">
        <v>474</v>
      </c>
      <c r="K22" s="22">
        <v>521</v>
      </c>
      <c r="L22" s="22">
        <v>311</v>
      </c>
      <c r="M22" s="22">
        <v>206</v>
      </c>
      <c r="N22" s="22">
        <v>237</v>
      </c>
      <c r="O22" s="22"/>
      <c r="P22" s="22">
        <f t="shared" si="2"/>
        <v>3364</v>
      </c>
      <c r="Q22" s="23">
        <f t="shared" si="0"/>
        <v>3.4649335132407019E-2</v>
      </c>
      <c r="R22" s="7"/>
      <c r="S22" s="24"/>
      <c r="T22" s="25"/>
      <c r="U22" s="35" t="s">
        <v>47</v>
      </c>
      <c r="V22" s="36"/>
      <c r="W22" s="37" t="s">
        <v>48</v>
      </c>
      <c r="X22" s="38">
        <v>5182</v>
      </c>
      <c r="Y22" s="38"/>
      <c r="Z22" s="103">
        <f t="shared" si="1"/>
        <v>5.337480816175183E-2</v>
      </c>
      <c r="AA22" s="104"/>
      <c r="AB22" s="30"/>
    </row>
    <row r="23" spans="1:28" s="11" customFormat="1" ht="23.25" customHeight="1" x14ac:dyDescent="0.3">
      <c r="A23" s="21">
        <v>8</v>
      </c>
      <c r="B23" s="97" t="s">
        <v>63</v>
      </c>
      <c r="C23" s="98"/>
      <c r="D23" s="22">
        <v>127</v>
      </c>
      <c r="E23" s="22">
        <v>36</v>
      </c>
      <c r="F23" s="22">
        <v>254</v>
      </c>
      <c r="G23" s="22">
        <v>142</v>
      </c>
      <c r="H23" s="22">
        <v>272</v>
      </c>
      <c r="I23" s="22">
        <v>129</v>
      </c>
      <c r="J23" s="22">
        <v>141</v>
      </c>
      <c r="K23" s="22">
        <v>254</v>
      </c>
      <c r="L23" s="22">
        <v>226</v>
      </c>
      <c r="M23" s="22">
        <v>241</v>
      </c>
      <c r="N23" s="22">
        <v>259</v>
      </c>
      <c r="O23" s="22"/>
      <c r="P23" s="22">
        <f t="shared" si="2"/>
        <v>2081</v>
      </c>
      <c r="Q23" s="23">
        <f t="shared" si="0"/>
        <v>2.1434383594096017E-2</v>
      </c>
      <c r="R23" s="7"/>
      <c r="S23" s="24"/>
      <c r="T23" s="25"/>
      <c r="U23" s="31" t="s">
        <v>33</v>
      </c>
      <c r="V23" s="32"/>
      <c r="W23" s="33"/>
      <c r="X23" s="34">
        <v>257</v>
      </c>
      <c r="Y23" s="34"/>
      <c r="Z23" s="101">
        <f t="shared" si="1"/>
        <v>2.6471103237302625E-3</v>
      </c>
      <c r="AA23" s="102"/>
      <c r="AB23" s="30"/>
    </row>
    <row r="24" spans="1:28" s="11" customFormat="1" ht="23.25" customHeight="1" x14ac:dyDescent="0.3">
      <c r="A24" s="21">
        <v>9</v>
      </c>
      <c r="B24" s="97" t="s">
        <v>64</v>
      </c>
      <c r="C24" s="98"/>
      <c r="D24" s="22">
        <v>79</v>
      </c>
      <c r="E24" s="22">
        <v>199</v>
      </c>
      <c r="F24" s="22">
        <v>365</v>
      </c>
      <c r="G24" s="22">
        <v>300</v>
      </c>
      <c r="H24" s="22">
        <v>432</v>
      </c>
      <c r="I24" s="22">
        <v>482</v>
      </c>
      <c r="J24" s="22">
        <v>520</v>
      </c>
      <c r="K24" s="22">
        <v>465</v>
      </c>
      <c r="L24" s="22">
        <v>615</v>
      </c>
      <c r="M24" s="22">
        <v>700</v>
      </c>
      <c r="N24" s="22">
        <v>579</v>
      </c>
      <c r="O24" s="22"/>
      <c r="P24" s="22">
        <f t="shared" si="2"/>
        <v>4736</v>
      </c>
      <c r="Q24" s="23">
        <f t="shared" si="0"/>
        <v>4.8780990245861959E-2</v>
      </c>
      <c r="R24" s="7"/>
      <c r="S24" s="24"/>
      <c r="T24" s="25"/>
      <c r="U24" s="39" t="s">
        <v>1</v>
      </c>
      <c r="V24" s="40"/>
      <c r="W24" s="41"/>
      <c r="X24" s="42">
        <f>+SUM(X16:X23)</f>
        <v>97087</v>
      </c>
      <c r="Y24" s="42"/>
      <c r="Z24" s="110">
        <v>1</v>
      </c>
      <c r="AA24" s="111"/>
      <c r="AB24" s="30"/>
    </row>
    <row r="25" spans="1:28" s="11" customFormat="1" ht="23.25" customHeight="1" x14ac:dyDescent="0.3">
      <c r="A25" s="21">
        <v>10</v>
      </c>
      <c r="B25" s="97" t="s">
        <v>65</v>
      </c>
      <c r="C25" s="98"/>
      <c r="D25" s="22">
        <v>148</v>
      </c>
      <c r="E25" s="22">
        <v>217</v>
      </c>
      <c r="F25" s="22">
        <v>268</v>
      </c>
      <c r="G25" s="22">
        <v>220</v>
      </c>
      <c r="H25" s="22">
        <v>550</v>
      </c>
      <c r="I25" s="22">
        <v>229</v>
      </c>
      <c r="J25" s="22">
        <v>228</v>
      </c>
      <c r="K25" s="22">
        <v>445</v>
      </c>
      <c r="L25" s="22">
        <v>239</v>
      </c>
      <c r="M25" s="22">
        <v>290</v>
      </c>
      <c r="N25" s="22">
        <v>161</v>
      </c>
      <c r="O25" s="22"/>
      <c r="P25" s="22">
        <f t="shared" si="2"/>
        <v>2995</v>
      </c>
      <c r="Q25" s="23">
        <f t="shared" si="0"/>
        <v>3.0848620309619209E-2</v>
      </c>
      <c r="R25" s="7"/>
      <c r="S25" s="24"/>
      <c r="T25" s="25"/>
      <c r="U25" s="7"/>
      <c r="V25" s="7"/>
      <c r="W25" s="7"/>
      <c r="X25" s="7"/>
      <c r="Y25" s="7"/>
      <c r="Z25" s="7"/>
      <c r="AA25" s="7"/>
      <c r="AB25" s="30"/>
    </row>
    <row r="26" spans="1:28" s="11" customFormat="1" ht="23.25" customHeight="1" x14ac:dyDescent="0.3">
      <c r="A26" s="21">
        <v>11</v>
      </c>
      <c r="B26" s="97" t="s">
        <v>66</v>
      </c>
      <c r="C26" s="98"/>
      <c r="D26" s="22">
        <v>58</v>
      </c>
      <c r="E26" s="22">
        <v>28</v>
      </c>
      <c r="F26" s="22">
        <v>228</v>
      </c>
      <c r="G26" s="22">
        <v>116</v>
      </c>
      <c r="H26" s="22">
        <v>164</v>
      </c>
      <c r="I26" s="22">
        <v>339</v>
      </c>
      <c r="J26" s="22">
        <v>296</v>
      </c>
      <c r="K26" s="22">
        <v>141</v>
      </c>
      <c r="L26" s="22">
        <v>213</v>
      </c>
      <c r="M26" s="22">
        <v>264</v>
      </c>
      <c r="N26" s="22">
        <v>223</v>
      </c>
      <c r="O26" s="22"/>
      <c r="P26" s="22">
        <f t="shared" si="2"/>
        <v>2070</v>
      </c>
      <c r="Q26" s="23">
        <f t="shared" si="0"/>
        <v>2.1321083152224293E-2</v>
      </c>
      <c r="R26" s="7"/>
      <c r="S26" s="24"/>
      <c r="T26" s="25"/>
      <c r="U26" s="7"/>
      <c r="V26" s="7"/>
      <c r="W26" s="7"/>
      <c r="X26" s="7"/>
      <c r="Y26" s="7"/>
      <c r="Z26" s="7"/>
      <c r="AA26" s="7"/>
      <c r="AB26" s="30"/>
    </row>
    <row r="27" spans="1:28" s="11" customFormat="1" ht="23.25" customHeight="1" x14ac:dyDescent="0.3">
      <c r="A27" s="21">
        <v>12</v>
      </c>
      <c r="B27" s="97" t="s">
        <v>67</v>
      </c>
      <c r="C27" s="98"/>
      <c r="D27" s="22">
        <v>58</v>
      </c>
      <c r="E27" s="22">
        <v>56</v>
      </c>
      <c r="F27" s="22">
        <v>241</v>
      </c>
      <c r="G27" s="22">
        <v>144</v>
      </c>
      <c r="H27" s="22">
        <v>149</v>
      </c>
      <c r="I27" s="22">
        <v>127</v>
      </c>
      <c r="J27" s="22">
        <v>155</v>
      </c>
      <c r="K27" s="22">
        <v>182</v>
      </c>
      <c r="L27" s="22">
        <v>193</v>
      </c>
      <c r="M27" s="22">
        <v>363</v>
      </c>
      <c r="N27" s="22">
        <v>304</v>
      </c>
      <c r="O27" s="22"/>
      <c r="P27" s="22">
        <f t="shared" si="2"/>
        <v>1972</v>
      </c>
      <c r="Q27" s="23">
        <f t="shared" si="0"/>
        <v>2.0311679215548939E-2</v>
      </c>
      <c r="R27" s="7"/>
      <c r="S27" s="24"/>
      <c r="T27" s="25"/>
      <c r="U27" s="7"/>
      <c r="V27" s="13"/>
      <c r="W27" s="13"/>
      <c r="X27" s="13"/>
      <c r="Y27" s="13"/>
      <c r="Z27" s="13"/>
      <c r="AA27" s="13"/>
      <c r="AB27" s="30"/>
    </row>
    <row r="28" spans="1:28" s="11" customFormat="1" ht="23.25" customHeight="1" x14ac:dyDescent="0.3">
      <c r="A28" s="21">
        <v>13</v>
      </c>
      <c r="B28" s="97" t="s">
        <v>68</v>
      </c>
      <c r="C28" s="98"/>
      <c r="D28" s="22">
        <v>21</v>
      </c>
      <c r="E28" s="22">
        <v>30</v>
      </c>
      <c r="F28" s="22">
        <v>109</v>
      </c>
      <c r="G28" s="22">
        <v>141</v>
      </c>
      <c r="H28" s="22">
        <v>140</v>
      </c>
      <c r="I28" s="22">
        <v>71</v>
      </c>
      <c r="J28" s="22">
        <v>125</v>
      </c>
      <c r="K28" s="22">
        <v>116</v>
      </c>
      <c r="L28" s="22">
        <v>132</v>
      </c>
      <c r="M28" s="22">
        <v>244</v>
      </c>
      <c r="N28" s="22">
        <v>108</v>
      </c>
      <c r="O28" s="22"/>
      <c r="P28" s="22">
        <f t="shared" si="2"/>
        <v>1237</v>
      </c>
      <c r="Q28" s="23">
        <f t="shared" si="0"/>
        <v>1.2741149690483794E-2</v>
      </c>
      <c r="R28" s="7"/>
      <c r="S28" s="24"/>
      <c r="T28" s="25"/>
      <c r="U28" s="7"/>
      <c r="V28" s="43"/>
      <c r="W28" s="43"/>
      <c r="X28" s="43"/>
      <c r="Y28" s="43"/>
      <c r="Z28" s="13"/>
      <c r="AA28" s="13"/>
      <c r="AB28" s="30"/>
    </row>
    <row r="29" spans="1:28" s="11" customFormat="1" ht="23.25" customHeight="1" x14ac:dyDescent="0.3">
      <c r="A29" s="21">
        <v>14</v>
      </c>
      <c r="B29" s="97" t="s">
        <v>69</v>
      </c>
      <c r="C29" s="98"/>
      <c r="D29" s="22">
        <v>50</v>
      </c>
      <c r="E29" s="22">
        <v>96</v>
      </c>
      <c r="F29" s="22">
        <v>140</v>
      </c>
      <c r="G29" s="22">
        <v>74</v>
      </c>
      <c r="H29" s="22">
        <v>57</v>
      </c>
      <c r="I29" s="22">
        <v>0</v>
      </c>
      <c r="J29" s="22">
        <v>35</v>
      </c>
      <c r="K29" s="22">
        <v>9</v>
      </c>
      <c r="L29" s="22">
        <v>102</v>
      </c>
      <c r="M29" s="22">
        <v>89</v>
      </c>
      <c r="N29" s="22">
        <v>48</v>
      </c>
      <c r="O29" s="22"/>
      <c r="P29" s="22">
        <f t="shared" si="2"/>
        <v>700</v>
      </c>
      <c r="Q29" s="23">
        <f t="shared" si="0"/>
        <v>7.2100281191096642E-3</v>
      </c>
      <c r="R29" s="7"/>
      <c r="S29" s="44"/>
      <c r="T29" s="45"/>
      <c r="U29" s="46"/>
      <c r="V29" s="46"/>
      <c r="W29" s="46"/>
      <c r="X29" s="46"/>
      <c r="Y29" s="46"/>
      <c r="Z29" s="7"/>
      <c r="AA29" s="7"/>
      <c r="AB29" s="47"/>
    </row>
    <row r="30" spans="1:28" s="11" customFormat="1" ht="23.25" customHeight="1" x14ac:dyDescent="0.3">
      <c r="A30" s="21">
        <v>15</v>
      </c>
      <c r="B30" s="97" t="s">
        <v>70</v>
      </c>
      <c r="C30" s="98"/>
      <c r="D30" s="22">
        <v>103</v>
      </c>
      <c r="E30" s="22">
        <v>144</v>
      </c>
      <c r="F30" s="22">
        <v>191</v>
      </c>
      <c r="G30" s="22">
        <v>107</v>
      </c>
      <c r="H30" s="22">
        <v>176</v>
      </c>
      <c r="I30" s="22">
        <v>196</v>
      </c>
      <c r="J30" s="22">
        <v>194</v>
      </c>
      <c r="K30" s="22">
        <v>269</v>
      </c>
      <c r="L30" s="22">
        <v>218</v>
      </c>
      <c r="M30" s="22">
        <v>455</v>
      </c>
      <c r="N30" s="22">
        <v>288</v>
      </c>
      <c r="O30" s="22"/>
      <c r="P30" s="22">
        <f t="shared" si="2"/>
        <v>2341</v>
      </c>
      <c r="Q30" s="23">
        <f t="shared" si="0"/>
        <v>2.4112394038336749E-2</v>
      </c>
      <c r="R30" s="7"/>
      <c r="S30" s="48"/>
      <c r="T30" s="49"/>
      <c r="U30" s="46"/>
      <c r="V30" s="46"/>
      <c r="W30" s="46"/>
      <c r="X30" s="46"/>
      <c r="Y30" s="46"/>
      <c r="Z30" s="7"/>
      <c r="AA30" s="7"/>
      <c r="AB30" s="50"/>
    </row>
    <row r="31" spans="1:28" s="11" customFormat="1" ht="23.25" customHeight="1" x14ac:dyDescent="0.3">
      <c r="A31" s="21">
        <v>16</v>
      </c>
      <c r="B31" s="97" t="s">
        <v>71</v>
      </c>
      <c r="C31" s="98"/>
      <c r="D31" s="22">
        <v>48</v>
      </c>
      <c r="E31" s="22">
        <v>172</v>
      </c>
      <c r="F31" s="22">
        <v>285</v>
      </c>
      <c r="G31" s="22">
        <v>465</v>
      </c>
      <c r="H31" s="22">
        <v>165</v>
      </c>
      <c r="I31" s="22">
        <v>452</v>
      </c>
      <c r="J31" s="22">
        <v>202</v>
      </c>
      <c r="K31" s="22">
        <v>558</v>
      </c>
      <c r="L31" s="22">
        <v>296</v>
      </c>
      <c r="M31" s="22">
        <v>302</v>
      </c>
      <c r="N31" s="22">
        <v>391</v>
      </c>
      <c r="O31" s="22"/>
      <c r="P31" s="22">
        <f t="shared" si="2"/>
        <v>3336</v>
      </c>
      <c r="Q31" s="23">
        <f t="shared" si="0"/>
        <v>3.4360934007642632E-2</v>
      </c>
      <c r="R31" s="7"/>
      <c r="S31" s="16"/>
      <c r="T31" s="16"/>
      <c r="U31" s="7"/>
      <c r="V31" s="7"/>
      <c r="W31" s="7"/>
      <c r="X31" s="7"/>
      <c r="Y31" s="7"/>
      <c r="Z31" s="7"/>
      <c r="AA31" s="7"/>
      <c r="AB31" s="16"/>
    </row>
    <row r="32" spans="1:28" s="11" customFormat="1" ht="23.25" customHeight="1" x14ac:dyDescent="0.3">
      <c r="A32" s="21">
        <v>17</v>
      </c>
      <c r="B32" s="97" t="s">
        <v>72</v>
      </c>
      <c r="C32" s="98"/>
      <c r="D32" s="22">
        <v>179</v>
      </c>
      <c r="E32" s="22">
        <v>236</v>
      </c>
      <c r="F32" s="22">
        <v>307</v>
      </c>
      <c r="G32" s="22">
        <v>316</v>
      </c>
      <c r="H32" s="22">
        <v>284</v>
      </c>
      <c r="I32" s="22">
        <v>294</v>
      </c>
      <c r="J32" s="22">
        <v>225</v>
      </c>
      <c r="K32" s="22">
        <v>480</v>
      </c>
      <c r="L32" s="22">
        <v>513</v>
      </c>
      <c r="M32" s="22">
        <v>531</v>
      </c>
      <c r="N32" s="22">
        <v>576</v>
      </c>
      <c r="O32" s="22"/>
      <c r="P32" s="22">
        <f t="shared" si="2"/>
        <v>3941</v>
      </c>
      <c r="Q32" s="23">
        <f t="shared" si="0"/>
        <v>4.0592458310587408E-2</v>
      </c>
      <c r="R32" s="7"/>
      <c r="S32" s="16"/>
      <c r="T32" s="16"/>
      <c r="U32" s="7"/>
      <c r="V32" s="7"/>
      <c r="W32" s="7"/>
      <c r="X32" s="7"/>
      <c r="Y32" s="7"/>
      <c r="Z32" s="7"/>
      <c r="AA32" s="7"/>
      <c r="AB32" s="16"/>
    </row>
    <row r="33" spans="1:27" s="11" customFormat="1" ht="23.25" customHeight="1" x14ac:dyDescent="0.3">
      <c r="A33" s="21">
        <v>18</v>
      </c>
      <c r="B33" s="97" t="s">
        <v>73</v>
      </c>
      <c r="C33" s="98"/>
      <c r="D33" s="22">
        <v>118</v>
      </c>
      <c r="E33" s="22">
        <v>193</v>
      </c>
      <c r="F33" s="22">
        <v>414</v>
      </c>
      <c r="G33" s="22">
        <v>198</v>
      </c>
      <c r="H33" s="22">
        <v>334</v>
      </c>
      <c r="I33" s="22">
        <v>351</v>
      </c>
      <c r="J33" s="22">
        <v>411</v>
      </c>
      <c r="K33" s="22">
        <v>266</v>
      </c>
      <c r="L33" s="22">
        <v>423</v>
      </c>
      <c r="M33" s="22">
        <v>248</v>
      </c>
      <c r="N33" s="22">
        <v>239</v>
      </c>
      <c r="O33" s="22"/>
      <c r="P33" s="22">
        <f t="shared" si="2"/>
        <v>3195</v>
      </c>
      <c r="Q33" s="23">
        <f t="shared" si="0"/>
        <v>3.2908628343650541E-2</v>
      </c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11" customFormat="1" ht="23.25" customHeight="1" x14ac:dyDescent="0.3">
      <c r="A34" s="21">
        <v>19</v>
      </c>
      <c r="B34" s="97" t="s">
        <v>74</v>
      </c>
      <c r="C34" s="98"/>
      <c r="D34" s="22">
        <v>229</v>
      </c>
      <c r="E34" s="22">
        <v>193</v>
      </c>
      <c r="F34" s="22">
        <v>299</v>
      </c>
      <c r="G34" s="22">
        <v>226</v>
      </c>
      <c r="H34" s="22">
        <v>323</v>
      </c>
      <c r="I34" s="22">
        <v>402</v>
      </c>
      <c r="J34" s="22">
        <v>305</v>
      </c>
      <c r="K34" s="22">
        <v>274</v>
      </c>
      <c r="L34" s="22">
        <v>268</v>
      </c>
      <c r="M34" s="22">
        <v>241</v>
      </c>
      <c r="N34" s="22">
        <v>296</v>
      </c>
      <c r="O34" s="22"/>
      <c r="P34" s="22">
        <f t="shared" si="2"/>
        <v>3056</v>
      </c>
      <c r="Q34" s="23">
        <f t="shared" si="0"/>
        <v>3.1476922759998763E-2</v>
      </c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s="11" customFormat="1" ht="23.25" customHeight="1" x14ac:dyDescent="0.3">
      <c r="A35" s="21">
        <v>20</v>
      </c>
      <c r="B35" s="97" t="s">
        <v>75</v>
      </c>
      <c r="C35" s="98"/>
      <c r="D35" s="22">
        <v>66</v>
      </c>
      <c r="E35" s="22">
        <v>56</v>
      </c>
      <c r="F35" s="22">
        <v>74</v>
      </c>
      <c r="G35" s="22">
        <v>258</v>
      </c>
      <c r="H35" s="22">
        <v>153</v>
      </c>
      <c r="I35" s="22">
        <v>253</v>
      </c>
      <c r="J35" s="22">
        <v>144</v>
      </c>
      <c r="K35" s="22">
        <v>203</v>
      </c>
      <c r="L35" s="22">
        <v>237</v>
      </c>
      <c r="M35" s="22">
        <v>156</v>
      </c>
      <c r="N35" s="22">
        <v>68</v>
      </c>
      <c r="O35" s="22"/>
      <c r="P35" s="22">
        <f t="shared" si="2"/>
        <v>1668</v>
      </c>
      <c r="Q35" s="23">
        <f t="shared" si="0"/>
        <v>1.7180467003821316E-2</v>
      </c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s="11" customFormat="1" ht="23.25" customHeight="1" x14ac:dyDescent="0.3">
      <c r="A36" s="21">
        <v>21</v>
      </c>
      <c r="B36" s="97" t="s">
        <v>76</v>
      </c>
      <c r="C36" s="98"/>
      <c r="D36" s="22">
        <v>77</v>
      </c>
      <c r="E36" s="22">
        <v>113</v>
      </c>
      <c r="F36" s="22">
        <v>225</v>
      </c>
      <c r="G36" s="22">
        <v>299</v>
      </c>
      <c r="H36" s="22">
        <v>255</v>
      </c>
      <c r="I36" s="22">
        <v>325</v>
      </c>
      <c r="J36" s="22">
        <v>207</v>
      </c>
      <c r="K36" s="22">
        <v>189</v>
      </c>
      <c r="L36" s="22">
        <v>572</v>
      </c>
      <c r="M36" s="22">
        <v>415</v>
      </c>
      <c r="N36" s="22">
        <v>158</v>
      </c>
      <c r="O36" s="22"/>
      <c r="P36" s="22">
        <f t="shared" si="2"/>
        <v>2835</v>
      </c>
      <c r="Q36" s="23">
        <f t="shared" si="0"/>
        <v>2.9200613882394141E-2</v>
      </c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s="11" customFormat="1" ht="23.25" customHeight="1" x14ac:dyDescent="0.3">
      <c r="A37" s="21">
        <v>22</v>
      </c>
      <c r="B37" s="97" t="s">
        <v>77</v>
      </c>
      <c r="C37" s="98"/>
      <c r="D37" s="22">
        <v>50</v>
      </c>
      <c r="E37" s="22">
        <v>130</v>
      </c>
      <c r="F37" s="22">
        <v>395</v>
      </c>
      <c r="G37" s="22">
        <v>249</v>
      </c>
      <c r="H37" s="22">
        <v>243</v>
      </c>
      <c r="I37" s="22">
        <v>304</v>
      </c>
      <c r="J37" s="22">
        <v>348</v>
      </c>
      <c r="K37" s="22">
        <v>476</v>
      </c>
      <c r="L37" s="22">
        <v>413</v>
      </c>
      <c r="M37" s="22">
        <v>738</v>
      </c>
      <c r="N37" s="22">
        <v>295</v>
      </c>
      <c r="O37" s="22"/>
      <c r="P37" s="22">
        <f t="shared" si="2"/>
        <v>3641</v>
      </c>
      <c r="Q37" s="23">
        <f t="shared" si="0"/>
        <v>3.7502446259540412E-2</v>
      </c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s="11" customFormat="1" ht="23.25" customHeight="1" x14ac:dyDescent="0.3">
      <c r="A38" s="21">
        <v>23</v>
      </c>
      <c r="B38" s="97" t="s">
        <v>78</v>
      </c>
      <c r="C38" s="98"/>
      <c r="D38" s="22">
        <v>36</v>
      </c>
      <c r="E38" s="22">
        <v>74</v>
      </c>
      <c r="F38" s="22">
        <v>118</v>
      </c>
      <c r="G38" s="22">
        <v>157</v>
      </c>
      <c r="H38" s="22">
        <v>646</v>
      </c>
      <c r="I38" s="22">
        <v>341</v>
      </c>
      <c r="J38" s="22">
        <v>218</v>
      </c>
      <c r="K38" s="22">
        <v>131</v>
      </c>
      <c r="L38" s="22">
        <v>152</v>
      </c>
      <c r="M38" s="22">
        <v>188</v>
      </c>
      <c r="N38" s="22">
        <v>374</v>
      </c>
      <c r="O38" s="22"/>
      <c r="P38" s="22">
        <f t="shared" si="2"/>
        <v>2435</v>
      </c>
      <c r="Q38" s="23">
        <f t="shared" si="0"/>
        <v>2.5080597814331477E-2</v>
      </c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11" customFormat="1" ht="23.25" customHeight="1" x14ac:dyDescent="0.3">
      <c r="A39" s="21">
        <v>24</v>
      </c>
      <c r="B39" s="97" t="s">
        <v>79</v>
      </c>
      <c r="C39" s="98"/>
      <c r="D39" s="22">
        <v>61</v>
      </c>
      <c r="E39" s="22">
        <v>99</v>
      </c>
      <c r="F39" s="22">
        <v>197</v>
      </c>
      <c r="G39" s="22">
        <v>129</v>
      </c>
      <c r="H39" s="22">
        <v>218</v>
      </c>
      <c r="I39" s="22">
        <v>140</v>
      </c>
      <c r="J39" s="22">
        <v>99</v>
      </c>
      <c r="K39" s="22">
        <v>178</v>
      </c>
      <c r="L39" s="22">
        <v>216</v>
      </c>
      <c r="M39" s="22">
        <v>212</v>
      </c>
      <c r="N39" s="22">
        <v>183</v>
      </c>
      <c r="O39" s="22"/>
      <c r="P39" s="22">
        <f>+SUM(D39:O39)</f>
        <v>1732</v>
      </c>
      <c r="Q39" s="23">
        <f t="shared" si="0"/>
        <v>1.783966957471134E-2</v>
      </c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s="11" customFormat="1" ht="23.25" customHeight="1" x14ac:dyDescent="0.3">
      <c r="A40" s="21">
        <v>25</v>
      </c>
      <c r="B40" s="97" t="s">
        <v>80</v>
      </c>
      <c r="C40" s="98"/>
      <c r="D40" s="22">
        <v>13</v>
      </c>
      <c r="E40" s="22">
        <v>97</v>
      </c>
      <c r="F40" s="22">
        <v>309</v>
      </c>
      <c r="G40" s="22">
        <v>179</v>
      </c>
      <c r="H40" s="22">
        <v>364</v>
      </c>
      <c r="I40" s="22">
        <v>827</v>
      </c>
      <c r="J40" s="22">
        <v>950</v>
      </c>
      <c r="K40" s="22">
        <v>164</v>
      </c>
      <c r="L40" s="22">
        <v>320</v>
      </c>
      <c r="M40" s="22">
        <v>319</v>
      </c>
      <c r="N40" s="22">
        <v>186</v>
      </c>
      <c r="O40" s="22"/>
      <c r="P40" s="22">
        <f>+SUM(D40:O40)</f>
        <v>3728</v>
      </c>
      <c r="Q40" s="23">
        <f t="shared" si="0"/>
        <v>3.8398549754344043E-2</v>
      </c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s="11" customFormat="1" ht="23.25" customHeight="1" x14ac:dyDescent="0.3">
      <c r="A41" s="21">
        <v>26</v>
      </c>
      <c r="B41" s="97" t="s">
        <v>81</v>
      </c>
      <c r="C41" s="98"/>
      <c r="D41" s="22">
        <v>29</v>
      </c>
      <c r="E41" s="22">
        <v>74</v>
      </c>
      <c r="F41" s="22">
        <v>124</v>
      </c>
      <c r="G41" s="22">
        <v>146</v>
      </c>
      <c r="H41" s="22">
        <v>166</v>
      </c>
      <c r="I41" s="22">
        <v>297</v>
      </c>
      <c r="J41" s="22">
        <v>259</v>
      </c>
      <c r="K41" s="22">
        <v>367</v>
      </c>
      <c r="L41" s="22">
        <v>620</v>
      </c>
      <c r="M41" s="22">
        <v>362</v>
      </c>
      <c r="N41" s="22">
        <v>207</v>
      </c>
      <c r="O41" s="22"/>
      <c r="P41" s="22">
        <f>+SUM(D41:O41)</f>
        <v>2651</v>
      </c>
      <c r="Q41" s="23">
        <f t="shared" si="0"/>
        <v>2.7305406491085316E-2</v>
      </c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s="11" customFormat="1" ht="23.25" customHeight="1" x14ac:dyDescent="0.3">
      <c r="A42" s="21">
        <v>27</v>
      </c>
      <c r="B42" s="97" t="s">
        <v>82</v>
      </c>
      <c r="C42" s="98"/>
      <c r="D42" s="51">
        <v>0</v>
      </c>
      <c r="E42" s="51">
        <v>0</v>
      </c>
      <c r="F42" s="22">
        <v>149</v>
      </c>
      <c r="G42" s="22">
        <v>1014</v>
      </c>
      <c r="H42" s="22">
        <v>198</v>
      </c>
      <c r="I42" s="22">
        <v>1375</v>
      </c>
      <c r="J42" s="22">
        <v>265</v>
      </c>
      <c r="K42" s="22">
        <v>614</v>
      </c>
      <c r="L42" s="22">
        <v>0</v>
      </c>
      <c r="M42" s="22">
        <v>1086</v>
      </c>
      <c r="N42" s="22">
        <v>9</v>
      </c>
      <c r="O42" s="22"/>
      <c r="P42" s="22">
        <f t="shared" si="2"/>
        <v>4710</v>
      </c>
      <c r="Q42" s="23">
        <f t="shared" si="0"/>
        <v>4.8513189201437885E-2</v>
      </c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11" customFormat="1" ht="23.25" customHeight="1" x14ac:dyDescent="0.3">
      <c r="A43" s="21">
        <v>28</v>
      </c>
      <c r="B43" s="97" t="s">
        <v>83</v>
      </c>
      <c r="C43" s="98"/>
      <c r="D43" s="51">
        <v>0</v>
      </c>
      <c r="E43" s="51">
        <v>0</v>
      </c>
      <c r="F43" s="22">
        <v>161</v>
      </c>
      <c r="G43" s="22">
        <v>1149</v>
      </c>
      <c r="H43" s="22">
        <v>367</v>
      </c>
      <c r="I43" s="22">
        <v>890</v>
      </c>
      <c r="J43" s="22">
        <v>42</v>
      </c>
      <c r="K43" s="22">
        <v>1009</v>
      </c>
      <c r="L43" s="22">
        <v>25</v>
      </c>
      <c r="M43" s="22">
        <v>504</v>
      </c>
      <c r="N43" s="22">
        <v>0</v>
      </c>
      <c r="O43" s="22"/>
      <c r="P43" s="22">
        <f t="shared" si="2"/>
        <v>4147</v>
      </c>
      <c r="Q43" s="23">
        <f t="shared" si="0"/>
        <v>4.2714266585639683E-2</v>
      </c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11" customFormat="1" ht="23.25" customHeight="1" x14ac:dyDescent="0.3">
      <c r="A44" s="21">
        <v>29</v>
      </c>
      <c r="B44" s="97" t="s">
        <v>84</v>
      </c>
      <c r="C44" s="98"/>
      <c r="D44" s="51">
        <v>0</v>
      </c>
      <c r="E44" s="51">
        <v>0</v>
      </c>
      <c r="F44" s="22">
        <v>677</v>
      </c>
      <c r="G44" s="22">
        <v>722</v>
      </c>
      <c r="H44" s="22">
        <v>487</v>
      </c>
      <c r="I44" s="22">
        <v>887</v>
      </c>
      <c r="J44" s="22">
        <v>1193</v>
      </c>
      <c r="K44" s="22">
        <v>574</v>
      </c>
      <c r="L44" s="22">
        <v>78</v>
      </c>
      <c r="M44" s="22">
        <v>1073</v>
      </c>
      <c r="N44" s="22">
        <v>0</v>
      </c>
      <c r="O44" s="22"/>
      <c r="P44" s="22">
        <f t="shared" si="2"/>
        <v>5691</v>
      </c>
      <c r="Q44" s="23">
        <f t="shared" si="0"/>
        <v>5.8617528608361572E-2</v>
      </c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s="11" customFormat="1" ht="23.25" customHeight="1" x14ac:dyDescent="0.3">
      <c r="A45" s="21">
        <v>30</v>
      </c>
      <c r="B45" s="97" t="s">
        <v>85</v>
      </c>
      <c r="C45" s="98"/>
      <c r="D45" s="51">
        <v>0</v>
      </c>
      <c r="E45" s="51">
        <v>0</v>
      </c>
      <c r="F45" s="22">
        <v>235</v>
      </c>
      <c r="G45" s="22">
        <v>883</v>
      </c>
      <c r="H45" s="22">
        <v>287</v>
      </c>
      <c r="I45" s="22">
        <v>857</v>
      </c>
      <c r="J45" s="22">
        <v>583</v>
      </c>
      <c r="K45" s="22">
        <v>174</v>
      </c>
      <c r="L45" s="22">
        <v>456</v>
      </c>
      <c r="M45" s="22">
        <v>1303</v>
      </c>
      <c r="N45" s="22">
        <v>0</v>
      </c>
      <c r="O45" s="22"/>
      <c r="P45" s="22">
        <f t="shared" ref="P45:P55" si="3">+SUM(D45:O45)</f>
        <v>4778</v>
      </c>
      <c r="Q45" s="23">
        <f t="shared" si="0"/>
        <v>4.9213591933008539E-2</v>
      </c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s="11" customFormat="1" ht="23.25" customHeight="1" x14ac:dyDescent="0.3">
      <c r="A46" s="21">
        <v>31</v>
      </c>
      <c r="B46" s="97" t="s">
        <v>86</v>
      </c>
      <c r="C46" s="98"/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22">
        <v>335</v>
      </c>
      <c r="O46" s="22"/>
      <c r="P46" s="22">
        <f t="shared" si="3"/>
        <v>335</v>
      </c>
      <c r="Q46" s="23">
        <f t="shared" si="0"/>
        <v>3.4505134570024824E-3</v>
      </c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s="11" customFormat="1" ht="23.25" customHeight="1" x14ac:dyDescent="0.3">
      <c r="A47" s="21">
        <v>32</v>
      </c>
      <c r="B47" s="97" t="s">
        <v>87</v>
      </c>
      <c r="C47" s="98"/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22">
        <v>67</v>
      </c>
      <c r="O47" s="22"/>
      <c r="P47" s="22">
        <f t="shared" si="3"/>
        <v>67</v>
      </c>
      <c r="Q47" s="23">
        <f t="shared" si="0"/>
        <v>6.9010269140049648E-4</v>
      </c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s="11" customFormat="1" ht="23.25" customHeight="1" x14ac:dyDescent="0.3">
      <c r="A48" s="21">
        <v>33</v>
      </c>
      <c r="B48" s="97" t="s">
        <v>88</v>
      </c>
      <c r="C48" s="98"/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22">
        <v>194</v>
      </c>
      <c r="O48" s="22"/>
      <c r="P48" s="22">
        <f t="shared" si="3"/>
        <v>194</v>
      </c>
      <c r="Q48" s="23">
        <f t="shared" si="0"/>
        <v>1.9982077930103927E-3</v>
      </c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8" s="11" customFormat="1" ht="23.25" customHeight="1" x14ac:dyDescent="0.3">
      <c r="A49" s="21">
        <v>34</v>
      </c>
      <c r="B49" s="97" t="s">
        <v>89</v>
      </c>
      <c r="C49" s="98"/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22">
        <v>183</v>
      </c>
      <c r="O49" s="22"/>
      <c r="P49" s="22">
        <f t="shared" si="3"/>
        <v>183</v>
      </c>
      <c r="Q49" s="23">
        <f t="shared" si="0"/>
        <v>1.8849073511386695E-3</v>
      </c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8" s="11" customFormat="1" ht="23.25" customHeight="1" x14ac:dyDescent="0.3">
      <c r="A50" s="21">
        <v>35</v>
      </c>
      <c r="B50" s="97" t="s">
        <v>90</v>
      </c>
      <c r="C50" s="98"/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22">
        <v>101</v>
      </c>
      <c r="O50" s="22"/>
      <c r="P50" s="22">
        <f t="shared" si="3"/>
        <v>101</v>
      </c>
      <c r="Q50" s="23">
        <f t="shared" si="0"/>
        <v>1.0403040571858231E-3</v>
      </c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8" s="11" customFormat="1" ht="23.25" customHeight="1" x14ac:dyDescent="0.3">
      <c r="A51" s="21">
        <v>36</v>
      </c>
      <c r="B51" s="97" t="s">
        <v>91</v>
      </c>
      <c r="C51" s="98"/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22">
        <v>318</v>
      </c>
      <c r="O51" s="22"/>
      <c r="P51" s="22">
        <f t="shared" si="3"/>
        <v>318</v>
      </c>
      <c r="Q51" s="23">
        <f t="shared" si="0"/>
        <v>3.2754127741098189E-3</v>
      </c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8" s="11" customFormat="1" ht="23.25" customHeight="1" x14ac:dyDescent="0.3">
      <c r="A52" s="21">
        <v>37</v>
      </c>
      <c r="B52" s="97" t="s">
        <v>92</v>
      </c>
      <c r="C52" s="98"/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22">
        <v>286</v>
      </c>
      <c r="O52" s="22"/>
      <c r="P52" s="22">
        <f t="shared" si="3"/>
        <v>286</v>
      </c>
      <c r="Q52" s="23">
        <f t="shared" si="0"/>
        <v>2.9458114886648057E-3</v>
      </c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8" s="11" customFormat="1" ht="23.25" customHeight="1" x14ac:dyDescent="0.3">
      <c r="A53" s="21">
        <v>38</v>
      </c>
      <c r="B53" s="97" t="s">
        <v>93</v>
      </c>
      <c r="C53" s="98"/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22">
        <v>11</v>
      </c>
      <c r="O53" s="22"/>
      <c r="P53" s="22">
        <f>+SUM(D53:O53)</f>
        <v>11</v>
      </c>
      <c r="Q53" s="23">
        <f t="shared" si="0"/>
        <v>1.133004418717233E-4</v>
      </c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8" s="11" customFormat="1" ht="21" customHeight="1" x14ac:dyDescent="0.3">
      <c r="A54" s="21">
        <v>39</v>
      </c>
      <c r="B54" s="97" t="s">
        <v>94</v>
      </c>
      <c r="C54" s="98"/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22">
        <v>28</v>
      </c>
      <c r="O54" s="22"/>
      <c r="P54" s="22">
        <f t="shared" si="3"/>
        <v>28</v>
      </c>
      <c r="Q54" s="23">
        <f t="shared" si="0"/>
        <v>2.8840112476438657E-4</v>
      </c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8" s="11" customFormat="1" ht="21" customHeight="1" x14ac:dyDescent="0.3">
      <c r="A55" s="21">
        <v>40</v>
      </c>
      <c r="B55" s="97" t="s">
        <v>95</v>
      </c>
      <c r="C55" s="98"/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22">
        <v>248</v>
      </c>
      <c r="O55" s="22"/>
      <c r="P55" s="22">
        <f t="shared" si="3"/>
        <v>248</v>
      </c>
      <c r="Q55" s="23">
        <f t="shared" si="0"/>
        <v>2.5544099621988524E-3</v>
      </c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8" s="11" customFormat="1" ht="21" customHeight="1" x14ac:dyDescent="0.3">
      <c r="A56" s="21">
        <v>41</v>
      </c>
      <c r="B56" s="97" t="s">
        <v>96</v>
      </c>
      <c r="C56" s="98"/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22">
        <v>96</v>
      </c>
      <c r="O56" s="22"/>
      <c r="P56" s="22">
        <f>+SUM(D56:O56)</f>
        <v>96</v>
      </c>
      <c r="Q56" s="23">
        <f>+P56/$P$57</f>
        <v>9.8880385633503967E-4</v>
      </c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8" s="11" customFormat="1" ht="21" customHeight="1" x14ac:dyDescent="0.3">
      <c r="A57" s="112" t="s">
        <v>1</v>
      </c>
      <c r="B57" s="113"/>
      <c r="C57" s="114"/>
      <c r="D57" s="52">
        <f t="shared" ref="D57:N57" si="4">+SUM(D16:D56)</f>
        <v>1961</v>
      </c>
      <c r="E57" s="52">
        <f t="shared" si="4"/>
        <v>3024</v>
      </c>
      <c r="F57" s="52">
        <f t="shared" si="4"/>
        <v>7196</v>
      </c>
      <c r="G57" s="52">
        <f t="shared" si="4"/>
        <v>9447</v>
      </c>
      <c r="H57" s="52">
        <f t="shared" si="4"/>
        <v>8996</v>
      </c>
      <c r="I57" s="52">
        <f t="shared" si="4"/>
        <v>12039</v>
      </c>
      <c r="J57" s="52">
        <f t="shared" si="4"/>
        <v>10477</v>
      </c>
      <c r="K57" s="52">
        <f t="shared" si="4"/>
        <v>11201</v>
      </c>
      <c r="L57" s="52">
        <f t="shared" si="4"/>
        <v>8919</v>
      </c>
      <c r="M57" s="52">
        <f t="shared" si="4"/>
        <v>13925</v>
      </c>
      <c r="N57" s="52">
        <f t="shared" si="4"/>
        <v>9902</v>
      </c>
      <c r="O57" s="52">
        <f>+SUM(O16:O56)</f>
        <v>0</v>
      </c>
      <c r="P57" s="52">
        <f>+SUM(P16:P56)</f>
        <v>97087</v>
      </c>
      <c r="Q57" s="53">
        <v>1</v>
      </c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8" s="11" customFormat="1" ht="21" customHeight="1" x14ac:dyDescent="0.3">
      <c r="A58" s="54"/>
      <c r="B58" s="54"/>
      <c r="C58" s="54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  <c r="R58" s="7"/>
      <c r="S58" s="7"/>
      <c r="T58" s="7"/>
      <c r="U58" s="7"/>
      <c r="V58" s="7"/>
      <c r="W58" s="7"/>
      <c r="X58" s="7"/>
      <c r="Y58" s="7"/>
      <c r="Z58" s="7"/>
    </row>
    <row r="59" spans="1:28" s="11" customFormat="1" ht="21" customHeight="1" x14ac:dyDescent="0.3">
      <c r="A59" s="54"/>
      <c r="B59" s="54"/>
      <c r="C59" s="54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  <c r="R59" s="7"/>
      <c r="S59" s="7"/>
      <c r="T59" s="7"/>
      <c r="U59" s="7"/>
      <c r="V59" s="7"/>
      <c r="W59" s="7"/>
      <c r="X59" s="7"/>
      <c r="Y59" s="7"/>
      <c r="Z59" s="7"/>
    </row>
    <row r="60" spans="1:28" s="11" customFormat="1" ht="21" customHeight="1" x14ac:dyDescent="0.3">
      <c r="L60" s="57"/>
      <c r="M60" s="57"/>
      <c r="Q60" s="7"/>
      <c r="R60" s="7"/>
      <c r="S60" s="7"/>
      <c r="T60" s="7"/>
      <c r="V60" s="57"/>
      <c r="W60" s="57"/>
      <c r="X60" s="57"/>
      <c r="Y60" s="57"/>
      <c r="Z60" s="57"/>
      <c r="AA60" s="7"/>
      <c r="AB60" s="7"/>
    </row>
    <row r="61" spans="1:28" s="11" customFormat="1" ht="27" customHeight="1" x14ac:dyDescent="0.3">
      <c r="A61" s="12" t="s">
        <v>97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7"/>
      <c r="M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s="11" customFormat="1" ht="27" customHeight="1" x14ac:dyDescent="0.3">
      <c r="A62" s="115" t="s">
        <v>0</v>
      </c>
      <c r="B62" s="115" t="s">
        <v>1</v>
      </c>
      <c r="C62" s="115" t="s">
        <v>98</v>
      </c>
      <c r="D62" s="115"/>
      <c r="E62" s="115" t="s">
        <v>99</v>
      </c>
      <c r="F62" s="115"/>
      <c r="G62" s="115" t="s">
        <v>100</v>
      </c>
      <c r="H62" s="115"/>
      <c r="I62" s="115" t="s">
        <v>101</v>
      </c>
      <c r="J62" s="115"/>
      <c r="K62" s="57"/>
      <c r="L62" s="57"/>
      <c r="M62" s="57"/>
      <c r="Q62" s="7"/>
      <c r="R62" s="7"/>
      <c r="S62" s="7"/>
      <c r="T62" s="7"/>
      <c r="U62" s="12" t="s">
        <v>102</v>
      </c>
      <c r="AA62" s="7"/>
      <c r="AB62" s="7"/>
    </row>
    <row r="63" spans="1:28" s="11" customFormat="1" ht="43.5" customHeight="1" x14ac:dyDescent="0.3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57"/>
      <c r="L63" s="57"/>
      <c r="M63" s="57"/>
      <c r="Q63" s="7"/>
      <c r="R63" s="7"/>
      <c r="S63" s="7"/>
      <c r="T63" s="7"/>
      <c r="U63" s="58" t="s">
        <v>0</v>
      </c>
      <c r="V63" s="58" t="s">
        <v>1</v>
      </c>
      <c r="W63" s="125" t="s">
        <v>14</v>
      </c>
      <c r="X63" s="125"/>
      <c r="Y63" s="125" t="s">
        <v>15</v>
      </c>
      <c r="Z63" s="125"/>
      <c r="AA63" s="7"/>
      <c r="AB63" s="7"/>
    </row>
    <row r="64" spans="1:28" s="11" customFormat="1" ht="23.25" customHeight="1" x14ac:dyDescent="0.3">
      <c r="A64" s="59" t="s">
        <v>2</v>
      </c>
      <c r="B64" s="60">
        <f t="shared" ref="B64:B75" si="5">+SUM(C64:J64)</f>
        <v>1961</v>
      </c>
      <c r="C64" s="117">
        <v>718</v>
      </c>
      <c r="D64" s="126"/>
      <c r="E64" s="117">
        <v>892</v>
      </c>
      <c r="F64" s="126"/>
      <c r="G64" s="117">
        <v>341</v>
      </c>
      <c r="H64" s="126"/>
      <c r="I64" s="117">
        <v>10</v>
      </c>
      <c r="J64" s="118"/>
      <c r="K64" s="57"/>
      <c r="L64" s="57"/>
      <c r="M64" s="57"/>
      <c r="N64" s="7"/>
      <c r="O64" s="7"/>
      <c r="P64" s="7"/>
      <c r="Q64" s="7"/>
      <c r="R64" s="7"/>
      <c r="S64" s="7"/>
      <c r="T64" s="7"/>
      <c r="U64" s="59" t="s">
        <v>2</v>
      </c>
      <c r="V64" s="60">
        <f t="shared" ref="V64:V75" si="6">+W64+Y64</f>
        <v>1961</v>
      </c>
      <c r="W64" s="117">
        <v>855</v>
      </c>
      <c r="X64" s="126"/>
      <c r="Y64" s="117">
        <v>1106</v>
      </c>
      <c r="Z64" s="118"/>
      <c r="AA64" s="7"/>
      <c r="AB64" s="7"/>
    </row>
    <row r="65" spans="1:28" s="11" customFormat="1" ht="23.25" customHeight="1" x14ac:dyDescent="0.3">
      <c r="A65" s="61" t="s">
        <v>3</v>
      </c>
      <c r="B65" s="62">
        <f t="shared" si="5"/>
        <v>3024</v>
      </c>
      <c r="C65" s="119">
        <v>871</v>
      </c>
      <c r="D65" s="120"/>
      <c r="E65" s="119">
        <v>1487</v>
      </c>
      <c r="F65" s="120"/>
      <c r="G65" s="119">
        <v>647</v>
      </c>
      <c r="H65" s="120"/>
      <c r="I65" s="119">
        <v>19</v>
      </c>
      <c r="J65" s="121"/>
      <c r="K65" s="57"/>
      <c r="L65" s="57"/>
      <c r="M65" s="57"/>
      <c r="N65" s="7"/>
      <c r="O65" s="7"/>
      <c r="P65" s="7"/>
      <c r="Q65" s="7"/>
      <c r="R65" s="7"/>
      <c r="S65" s="7"/>
      <c r="T65" s="7"/>
      <c r="U65" s="61" t="s">
        <v>3</v>
      </c>
      <c r="V65" s="62">
        <f t="shared" si="6"/>
        <v>3024</v>
      </c>
      <c r="W65" s="122">
        <v>1626</v>
      </c>
      <c r="X65" s="123"/>
      <c r="Y65" s="122">
        <v>1398</v>
      </c>
      <c r="Z65" s="124"/>
      <c r="AA65" s="7"/>
      <c r="AB65" s="7"/>
    </row>
    <row r="66" spans="1:28" s="11" customFormat="1" ht="23.25" customHeight="1" x14ac:dyDescent="0.3">
      <c r="A66" s="63" t="s">
        <v>4</v>
      </c>
      <c r="B66" s="64">
        <f t="shared" si="5"/>
        <v>7196</v>
      </c>
      <c r="C66" s="117">
        <v>848</v>
      </c>
      <c r="D66" s="126"/>
      <c r="E66" s="117">
        <v>5569</v>
      </c>
      <c r="F66" s="126"/>
      <c r="G66" s="117">
        <v>764</v>
      </c>
      <c r="H66" s="126"/>
      <c r="I66" s="117">
        <v>15</v>
      </c>
      <c r="J66" s="118"/>
      <c r="K66" s="57"/>
      <c r="L66" s="57"/>
      <c r="M66" s="57"/>
      <c r="N66" s="7"/>
      <c r="O66" s="7"/>
      <c r="P66" s="7"/>
      <c r="Q66" s="7"/>
      <c r="R66" s="7"/>
      <c r="S66" s="7"/>
      <c r="T66" s="7"/>
      <c r="U66" s="63" t="s">
        <v>4</v>
      </c>
      <c r="V66" s="64">
        <f t="shared" si="6"/>
        <v>7196</v>
      </c>
      <c r="W66" s="117">
        <v>4843</v>
      </c>
      <c r="X66" s="126"/>
      <c r="Y66" s="117">
        <v>2353</v>
      </c>
      <c r="Z66" s="118"/>
      <c r="AA66" s="7"/>
      <c r="AB66" s="7"/>
    </row>
    <row r="67" spans="1:28" s="11" customFormat="1" ht="23.25" customHeight="1" x14ac:dyDescent="0.3">
      <c r="A67" s="61" t="s">
        <v>5</v>
      </c>
      <c r="B67" s="62">
        <f t="shared" si="5"/>
        <v>9447</v>
      </c>
      <c r="C67" s="119">
        <v>1296</v>
      </c>
      <c r="D67" s="120"/>
      <c r="E67" s="119">
        <v>6409</v>
      </c>
      <c r="F67" s="120"/>
      <c r="G67" s="119">
        <v>1742</v>
      </c>
      <c r="H67" s="120"/>
      <c r="I67" s="119">
        <v>0</v>
      </c>
      <c r="J67" s="121"/>
      <c r="K67" s="57"/>
      <c r="L67" s="57"/>
      <c r="M67" s="57"/>
      <c r="N67" s="7"/>
      <c r="O67" s="7"/>
      <c r="P67" s="7"/>
      <c r="Q67" s="7"/>
      <c r="R67" s="7"/>
      <c r="S67" s="7"/>
      <c r="T67" s="7"/>
      <c r="U67" s="61" t="s">
        <v>5</v>
      </c>
      <c r="V67" s="62">
        <f t="shared" si="6"/>
        <v>9447</v>
      </c>
      <c r="W67" s="122">
        <v>5110</v>
      </c>
      <c r="X67" s="123"/>
      <c r="Y67" s="122">
        <v>4337</v>
      </c>
      <c r="Z67" s="124"/>
      <c r="AA67" s="7"/>
      <c r="AB67" s="7"/>
    </row>
    <row r="68" spans="1:28" s="11" customFormat="1" ht="23.25" customHeight="1" x14ac:dyDescent="0.3">
      <c r="A68" s="63" t="s">
        <v>6</v>
      </c>
      <c r="B68" s="64">
        <f t="shared" si="5"/>
        <v>8996</v>
      </c>
      <c r="C68" s="117">
        <v>1298</v>
      </c>
      <c r="D68" s="126"/>
      <c r="E68" s="117">
        <v>6162</v>
      </c>
      <c r="F68" s="126"/>
      <c r="G68" s="117">
        <v>1536</v>
      </c>
      <c r="H68" s="126"/>
      <c r="I68" s="117">
        <v>0</v>
      </c>
      <c r="J68" s="118"/>
      <c r="K68" s="57"/>
      <c r="L68" s="57"/>
      <c r="M68" s="57"/>
      <c r="N68" s="7"/>
      <c r="O68" s="7"/>
      <c r="P68" s="7"/>
      <c r="Q68" s="7"/>
      <c r="R68" s="7"/>
      <c r="S68" s="7"/>
      <c r="T68" s="7"/>
      <c r="U68" s="63" t="s">
        <v>6</v>
      </c>
      <c r="V68" s="64">
        <f t="shared" si="6"/>
        <v>8996</v>
      </c>
      <c r="W68" s="117">
        <v>4723</v>
      </c>
      <c r="X68" s="126"/>
      <c r="Y68" s="117">
        <v>4273</v>
      </c>
      <c r="Z68" s="118"/>
      <c r="AA68" s="7"/>
      <c r="AB68" s="7"/>
    </row>
    <row r="69" spans="1:28" s="11" customFormat="1" ht="23.25" customHeight="1" x14ac:dyDescent="0.3">
      <c r="A69" s="61" t="s">
        <v>7</v>
      </c>
      <c r="B69" s="62">
        <f t="shared" si="5"/>
        <v>12039</v>
      </c>
      <c r="C69" s="119">
        <v>1410</v>
      </c>
      <c r="D69" s="120"/>
      <c r="E69" s="119">
        <v>9084</v>
      </c>
      <c r="F69" s="120"/>
      <c r="G69" s="119">
        <v>1545</v>
      </c>
      <c r="H69" s="120"/>
      <c r="I69" s="119">
        <v>0</v>
      </c>
      <c r="J69" s="121"/>
      <c r="K69" s="57"/>
      <c r="L69" s="57"/>
      <c r="M69" s="57"/>
      <c r="N69" s="7"/>
      <c r="O69" s="7"/>
      <c r="P69" s="7"/>
      <c r="Q69" s="7"/>
      <c r="R69" s="7"/>
      <c r="S69" s="7"/>
      <c r="T69" s="7"/>
      <c r="U69" s="61" t="s">
        <v>7</v>
      </c>
      <c r="V69" s="62">
        <f t="shared" si="6"/>
        <v>12039</v>
      </c>
      <c r="W69" s="122">
        <v>6687</v>
      </c>
      <c r="X69" s="123"/>
      <c r="Y69" s="122">
        <v>5352</v>
      </c>
      <c r="Z69" s="124"/>
      <c r="AA69" s="7"/>
      <c r="AB69" s="7"/>
    </row>
    <row r="70" spans="1:28" s="11" customFormat="1" ht="23.25" customHeight="1" x14ac:dyDescent="0.3">
      <c r="A70" s="63" t="s">
        <v>8</v>
      </c>
      <c r="B70" s="64">
        <f t="shared" si="5"/>
        <v>10477</v>
      </c>
      <c r="C70" s="117">
        <v>1128</v>
      </c>
      <c r="D70" s="126"/>
      <c r="E70" s="117">
        <v>7825</v>
      </c>
      <c r="F70" s="126"/>
      <c r="G70" s="117">
        <v>1524</v>
      </c>
      <c r="H70" s="126"/>
      <c r="I70" s="117">
        <v>0</v>
      </c>
      <c r="J70" s="118"/>
      <c r="K70" s="57"/>
      <c r="L70" s="57"/>
      <c r="M70" s="57"/>
      <c r="N70" s="7"/>
      <c r="O70" s="7"/>
      <c r="P70" s="7"/>
      <c r="Q70" s="7"/>
      <c r="R70" s="7"/>
      <c r="S70" s="7"/>
      <c r="T70" s="7"/>
      <c r="U70" s="63" t="s">
        <v>8</v>
      </c>
      <c r="V70" s="64">
        <f t="shared" si="6"/>
        <v>10477</v>
      </c>
      <c r="W70" s="117">
        <v>5724</v>
      </c>
      <c r="X70" s="126"/>
      <c r="Y70" s="117">
        <v>4753</v>
      </c>
      <c r="Z70" s="118"/>
      <c r="AA70" s="7"/>
      <c r="AB70" s="7"/>
    </row>
    <row r="71" spans="1:28" s="11" customFormat="1" ht="23.25" customHeight="1" x14ac:dyDescent="0.3">
      <c r="A71" s="61" t="s">
        <v>9</v>
      </c>
      <c r="B71" s="62">
        <f t="shared" si="5"/>
        <v>11201</v>
      </c>
      <c r="C71" s="119">
        <v>1277</v>
      </c>
      <c r="D71" s="120"/>
      <c r="E71" s="119">
        <v>8163</v>
      </c>
      <c r="F71" s="120"/>
      <c r="G71" s="119">
        <v>1761</v>
      </c>
      <c r="H71" s="120"/>
      <c r="I71" s="119">
        <v>0</v>
      </c>
      <c r="J71" s="121"/>
      <c r="K71" s="57"/>
      <c r="L71" s="57"/>
      <c r="M71" s="57"/>
      <c r="N71" s="7"/>
      <c r="O71" s="7"/>
      <c r="P71" s="7"/>
      <c r="Q71" s="7"/>
      <c r="R71" s="7"/>
      <c r="S71" s="7"/>
      <c r="T71" s="7"/>
      <c r="U71" s="61" t="s">
        <v>9</v>
      </c>
      <c r="V71" s="62">
        <f t="shared" si="6"/>
        <v>11201</v>
      </c>
      <c r="W71" s="122">
        <v>6213</v>
      </c>
      <c r="X71" s="123"/>
      <c r="Y71" s="122">
        <v>4988</v>
      </c>
      <c r="Z71" s="124"/>
      <c r="AA71" s="7"/>
      <c r="AB71" s="7"/>
    </row>
    <row r="72" spans="1:28" s="11" customFormat="1" ht="23.25" customHeight="1" x14ac:dyDescent="0.3">
      <c r="A72" s="63" t="s">
        <v>17</v>
      </c>
      <c r="B72" s="64">
        <f t="shared" si="5"/>
        <v>8919</v>
      </c>
      <c r="C72" s="117">
        <v>1506</v>
      </c>
      <c r="D72" s="126"/>
      <c r="E72" s="117">
        <v>6402</v>
      </c>
      <c r="F72" s="126"/>
      <c r="G72" s="117">
        <v>1011</v>
      </c>
      <c r="H72" s="126"/>
      <c r="I72" s="117">
        <v>0</v>
      </c>
      <c r="J72" s="118"/>
      <c r="K72" s="57"/>
      <c r="L72" s="57"/>
      <c r="M72" s="57"/>
      <c r="N72" s="7"/>
      <c r="O72" s="7"/>
      <c r="P72" s="7"/>
      <c r="Q72" s="7"/>
      <c r="R72" s="7"/>
      <c r="S72" s="7"/>
      <c r="T72" s="7"/>
      <c r="U72" s="63" t="s">
        <v>17</v>
      </c>
      <c r="V72" s="64">
        <f t="shared" si="6"/>
        <v>8919</v>
      </c>
      <c r="W72" s="117">
        <v>4985</v>
      </c>
      <c r="X72" s="126"/>
      <c r="Y72" s="117">
        <v>3934</v>
      </c>
      <c r="Z72" s="118"/>
      <c r="AA72" s="7"/>
      <c r="AB72" s="7"/>
    </row>
    <row r="73" spans="1:28" s="11" customFormat="1" ht="23.25" customHeight="1" x14ac:dyDescent="0.3">
      <c r="A73" s="61" t="s">
        <v>10</v>
      </c>
      <c r="B73" s="62">
        <f t="shared" si="5"/>
        <v>13925</v>
      </c>
      <c r="C73" s="119">
        <v>766</v>
      </c>
      <c r="D73" s="120"/>
      <c r="E73" s="119">
        <v>12155</v>
      </c>
      <c r="F73" s="120"/>
      <c r="G73" s="119">
        <v>1004</v>
      </c>
      <c r="H73" s="120"/>
      <c r="I73" s="119">
        <v>0</v>
      </c>
      <c r="J73" s="121"/>
      <c r="K73" s="57"/>
      <c r="L73" s="57"/>
      <c r="M73" s="57"/>
      <c r="N73" s="7"/>
      <c r="O73" s="7"/>
      <c r="P73" s="7"/>
      <c r="Q73" s="7"/>
      <c r="R73" s="7"/>
      <c r="S73" s="7"/>
      <c r="T73" s="7"/>
      <c r="U73" s="61" t="s">
        <v>10</v>
      </c>
      <c r="V73" s="62">
        <f t="shared" si="6"/>
        <v>13925</v>
      </c>
      <c r="W73" s="122">
        <v>8326</v>
      </c>
      <c r="X73" s="123"/>
      <c r="Y73" s="122">
        <v>5599</v>
      </c>
      <c r="Z73" s="124"/>
      <c r="AA73" s="7"/>
      <c r="AB73" s="7"/>
    </row>
    <row r="74" spans="1:28" s="11" customFormat="1" ht="23.25" customHeight="1" x14ac:dyDescent="0.3">
      <c r="A74" s="63" t="s">
        <v>11</v>
      </c>
      <c r="B74" s="64">
        <f t="shared" si="5"/>
        <v>9902</v>
      </c>
      <c r="C74" s="117">
        <v>2007</v>
      </c>
      <c r="D74" s="126"/>
      <c r="E74" s="117">
        <v>7032</v>
      </c>
      <c r="F74" s="126"/>
      <c r="G74" s="117">
        <v>863</v>
      </c>
      <c r="H74" s="126"/>
      <c r="I74" s="117">
        <v>0</v>
      </c>
      <c r="J74" s="118"/>
      <c r="K74" s="57"/>
      <c r="L74" s="57"/>
      <c r="M74" s="57"/>
      <c r="N74" s="7"/>
      <c r="O74" s="7"/>
      <c r="P74" s="7"/>
      <c r="Q74" s="7"/>
      <c r="R74" s="7"/>
      <c r="S74" s="7"/>
      <c r="T74" s="7"/>
      <c r="U74" s="63" t="s">
        <v>11</v>
      </c>
      <c r="V74" s="64">
        <f t="shared" si="6"/>
        <v>9902</v>
      </c>
      <c r="W74" s="117">
        <v>5811</v>
      </c>
      <c r="X74" s="126"/>
      <c r="Y74" s="117">
        <v>4091</v>
      </c>
      <c r="Z74" s="118"/>
      <c r="AA74" s="7"/>
      <c r="AB74" s="7"/>
    </row>
    <row r="75" spans="1:28" s="11" customFormat="1" ht="23.25" customHeight="1" x14ac:dyDescent="0.3">
      <c r="A75" s="61" t="s">
        <v>12</v>
      </c>
      <c r="B75" s="62">
        <f t="shared" si="5"/>
        <v>0</v>
      </c>
      <c r="C75" s="122"/>
      <c r="D75" s="123"/>
      <c r="E75" s="122"/>
      <c r="F75" s="123"/>
      <c r="G75" s="122"/>
      <c r="H75" s="123"/>
      <c r="I75" s="122"/>
      <c r="J75" s="124"/>
      <c r="K75" s="57"/>
      <c r="L75" s="57"/>
      <c r="M75" s="57"/>
      <c r="N75" s="7"/>
      <c r="O75" s="7"/>
      <c r="P75" s="7"/>
      <c r="Q75" s="7"/>
      <c r="R75" s="7"/>
      <c r="S75" s="7"/>
      <c r="T75" s="7"/>
      <c r="U75" s="61" t="s">
        <v>12</v>
      </c>
      <c r="V75" s="62">
        <f t="shared" si="6"/>
        <v>0</v>
      </c>
      <c r="W75" s="122"/>
      <c r="X75" s="123"/>
      <c r="Y75" s="122"/>
      <c r="Z75" s="124"/>
      <c r="AA75" s="7"/>
      <c r="AB75" s="7"/>
    </row>
    <row r="76" spans="1:28" s="11" customFormat="1" ht="23.25" customHeight="1" x14ac:dyDescent="0.3">
      <c r="A76" s="65" t="s">
        <v>1</v>
      </c>
      <c r="B76" s="66">
        <f>+SUM(B64:B75)</f>
        <v>97087</v>
      </c>
      <c r="C76" s="129">
        <f>+SUM(C64:C75)</f>
        <v>13125</v>
      </c>
      <c r="D76" s="130"/>
      <c r="E76" s="129">
        <f>+SUM(E64:E75)</f>
        <v>71180</v>
      </c>
      <c r="F76" s="130"/>
      <c r="G76" s="129">
        <f>+SUM(G64:G75)</f>
        <v>12738</v>
      </c>
      <c r="H76" s="130"/>
      <c r="I76" s="129">
        <f>+SUM(I64:I75)</f>
        <v>44</v>
      </c>
      <c r="J76" s="130"/>
      <c r="K76" s="57"/>
      <c r="L76" s="57"/>
      <c r="M76" s="57"/>
      <c r="N76" s="7"/>
      <c r="O76" s="7"/>
      <c r="P76" s="7"/>
      <c r="Q76" s="7"/>
      <c r="R76" s="7"/>
      <c r="S76" s="7"/>
      <c r="T76" s="7"/>
      <c r="U76" s="65" t="s">
        <v>1</v>
      </c>
      <c r="V76" s="66">
        <f>+SUM(V64:V75)</f>
        <v>97087</v>
      </c>
      <c r="W76" s="129">
        <f>+SUM(W64:W75)</f>
        <v>54903</v>
      </c>
      <c r="X76" s="130"/>
      <c r="Y76" s="129">
        <f>+SUM(Y64:Y75)</f>
        <v>42184</v>
      </c>
      <c r="Z76" s="130"/>
      <c r="AA76" s="7"/>
      <c r="AB76" s="7"/>
    </row>
    <row r="77" spans="1:28" s="11" customFormat="1" ht="23.25" customHeight="1" x14ac:dyDescent="0.3">
      <c r="A77" s="67" t="s">
        <v>49</v>
      </c>
      <c r="B77" s="68">
        <v>1</v>
      </c>
      <c r="C77" s="127">
        <f>+C76/B76</f>
        <v>0.1351880272333062</v>
      </c>
      <c r="D77" s="127"/>
      <c r="E77" s="127">
        <f>+E76/B76</f>
        <v>0.73315685931175134</v>
      </c>
      <c r="F77" s="127"/>
      <c r="G77" s="127">
        <f>+G76/B76</f>
        <v>0.13120191168745557</v>
      </c>
      <c r="H77" s="127"/>
      <c r="I77" s="127">
        <f>+I76/B76</f>
        <v>4.5320176748689318E-4</v>
      </c>
      <c r="J77" s="127"/>
      <c r="K77" s="57"/>
      <c r="L77" s="57"/>
      <c r="M77" s="57"/>
      <c r="N77" s="7"/>
      <c r="O77" s="7"/>
      <c r="P77" s="7"/>
      <c r="Q77" s="7"/>
      <c r="R77" s="7"/>
      <c r="S77" s="7"/>
      <c r="T77" s="7"/>
      <c r="U77" s="67" t="s">
        <v>39</v>
      </c>
      <c r="V77" s="68">
        <v>1</v>
      </c>
      <c r="W77" s="128">
        <f>+W76/V76</f>
        <v>0.56550310546211136</v>
      </c>
      <c r="X77" s="128"/>
      <c r="Y77" s="128">
        <f>+Y76/V76</f>
        <v>0.4344968945378887</v>
      </c>
      <c r="Z77" s="128"/>
      <c r="AA77" s="7"/>
      <c r="AB77" s="7"/>
    </row>
    <row r="78" spans="1:28" s="11" customFormat="1" ht="23.25" customHeight="1" x14ac:dyDescent="0.3">
      <c r="A78" s="69"/>
      <c r="B78" s="70"/>
      <c r="C78" s="71"/>
      <c r="D78" s="71"/>
      <c r="E78" s="71"/>
      <c r="F78" s="71"/>
      <c r="G78" s="71"/>
      <c r="H78" s="71"/>
      <c r="I78" s="71"/>
      <c r="J78" s="71"/>
      <c r="K78" s="57"/>
      <c r="L78" s="57"/>
      <c r="M78" s="57"/>
      <c r="N78" s="7"/>
      <c r="O78" s="7"/>
      <c r="P78" s="7"/>
      <c r="Q78" s="7"/>
      <c r="R78" s="7"/>
      <c r="S78" s="7"/>
      <c r="T78" s="7"/>
      <c r="U78" s="69"/>
      <c r="V78" s="70"/>
      <c r="W78" s="70"/>
      <c r="X78" s="70"/>
      <c r="Y78" s="70"/>
      <c r="Z78" s="70"/>
      <c r="AA78" s="7"/>
      <c r="AB78" s="7"/>
    </row>
    <row r="79" spans="1:28" s="11" customFormat="1" ht="23.25" customHeight="1" x14ac:dyDescent="0.3">
      <c r="A79" s="69"/>
      <c r="B79" s="70"/>
      <c r="C79" s="71"/>
      <c r="D79" s="71"/>
      <c r="E79" s="71"/>
      <c r="F79" s="71"/>
      <c r="G79" s="71"/>
      <c r="H79" s="71"/>
      <c r="I79" s="71"/>
      <c r="J79" s="71"/>
      <c r="K79" s="57"/>
      <c r="L79" s="57"/>
      <c r="M79" s="57"/>
      <c r="N79" s="7"/>
      <c r="O79" s="7"/>
      <c r="P79" s="7"/>
      <c r="Q79" s="7"/>
      <c r="R79" s="7"/>
      <c r="S79" s="7"/>
      <c r="T79" s="7"/>
      <c r="U79" s="69"/>
      <c r="V79" s="70"/>
      <c r="W79" s="70"/>
      <c r="X79" s="70"/>
      <c r="Y79" s="70"/>
      <c r="Z79" s="70"/>
      <c r="AA79" s="7"/>
      <c r="AB79" s="7"/>
    </row>
    <row r="80" spans="1:28" s="11" customFormat="1" ht="23.25" customHeight="1" x14ac:dyDescent="0.3">
      <c r="A80" s="72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s="11" customFormat="1" ht="23.25" customHeight="1" thickBot="1" x14ac:dyDescent="0.35">
      <c r="A81" s="73" t="s">
        <v>103</v>
      </c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s="11" customFormat="1" ht="23.25" customHeight="1" thickTop="1" x14ac:dyDescent="0.3">
      <c r="A82" s="72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5"/>
      <c r="O82" s="75"/>
      <c r="P82" s="75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s="11" customFormat="1" ht="94.5" customHeight="1" x14ac:dyDescent="0.3">
      <c r="A83" s="76" t="s">
        <v>0</v>
      </c>
      <c r="B83" s="77" t="s">
        <v>1</v>
      </c>
      <c r="C83" s="131" t="s">
        <v>104</v>
      </c>
      <c r="D83" s="132"/>
      <c r="E83" s="131" t="s">
        <v>105</v>
      </c>
      <c r="F83" s="132"/>
      <c r="G83" s="131" t="s">
        <v>106</v>
      </c>
      <c r="H83" s="132"/>
      <c r="I83" s="131" t="s">
        <v>107</v>
      </c>
      <c r="J83" s="132"/>
      <c r="K83" s="131" t="s">
        <v>108</v>
      </c>
      <c r="L83" s="132"/>
      <c r="M83" s="131" t="s">
        <v>109</v>
      </c>
      <c r="N83" s="132"/>
      <c r="O83" s="131" t="s">
        <v>110</v>
      </c>
      <c r="P83" s="132"/>
      <c r="Q83" s="7"/>
      <c r="R83" s="7"/>
      <c r="S83" s="7"/>
      <c r="T83" s="7"/>
      <c r="U83" s="7"/>
      <c r="V83" s="7"/>
      <c r="W83" s="78"/>
      <c r="X83" s="78"/>
      <c r="Y83" s="78"/>
      <c r="Z83" s="78"/>
      <c r="AA83" s="78"/>
      <c r="AB83" s="1"/>
    </row>
    <row r="84" spans="1:28" s="11" customFormat="1" ht="23.25" customHeight="1" x14ac:dyDescent="0.3">
      <c r="A84" s="59" t="s">
        <v>2</v>
      </c>
      <c r="B84" s="60">
        <f t="shared" ref="B84:B95" si="7">+SUM(C84:P84)</f>
        <v>1961</v>
      </c>
      <c r="C84" s="133">
        <v>718</v>
      </c>
      <c r="D84" s="134"/>
      <c r="E84" s="133">
        <v>319</v>
      </c>
      <c r="F84" s="134"/>
      <c r="G84" s="133">
        <v>544</v>
      </c>
      <c r="H84" s="134"/>
      <c r="I84" s="133">
        <v>269</v>
      </c>
      <c r="J84" s="134"/>
      <c r="K84" s="133">
        <v>72</v>
      </c>
      <c r="L84" s="134"/>
      <c r="M84" s="133">
        <v>39</v>
      </c>
      <c r="N84" s="134"/>
      <c r="O84" s="133">
        <v>0</v>
      </c>
      <c r="P84" s="135"/>
      <c r="Q84" s="7"/>
      <c r="R84" s="7"/>
      <c r="S84" s="7"/>
      <c r="T84" s="7"/>
      <c r="U84" s="7"/>
      <c r="V84" s="7"/>
      <c r="W84" s="78"/>
      <c r="X84" s="78"/>
      <c r="Y84" s="78"/>
      <c r="Z84" s="78"/>
      <c r="AA84" s="78"/>
      <c r="AB84" s="1"/>
    </row>
    <row r="85" spans="1:28" s="11" customFormat="1" ht="23.25" customHeight="1" x14ac:dyDescent="0.3">
      <c r="A85" s="61" t="s">
        <v>3</v>
      </c>
      <c r="B85" s="62">
        <f t="shared" si="7"/>
        <v>3024</v>
      </c>
      <c r="C85" s="136">
        <v>801</v>
      </c>
      <c r="D85" s="138"/>
      <c r="E85" s="136">
        <v>235</v>
      </c>
      <c r="F85" s="138"/>
      <c r="G85" s="136">
        <v>1213</v>
      </c>
      <c r="H85" s="138"/>
      <c r="I85" s="136">
        <v>383</v>
      </c>
      <c r="J85" s="138"/>
      <c r="K85" s="136">
        <v>286</v>
      </c>
      <c r="L85" s="138"/>
      <c r="M85" s="136">
        <v>87</v>
      </c>
      <c r="N85" s="138"/>
      <c r="O85" s="136">
        <v>19</v>
      </c>
      <c r="P85" s="137"/>
      <c r="Q85" s="7"/>
      <c r="R85" s="7"/>
      <c r="S85" s="7"/>
      <c r="T85" s="7"/>
      <c r="U85" s="7"/>
      <c r="V85" s="7"/>
      <c r="W85" s="78"/>
      <c r="X85" s="78"/>
      <c r="Y85" s="78"/>
      <c r="Z85" s="78"/>
      <c r="AA85" s="78"/>
      <c r="AB85" s="1"/>
    </row>
    <row r="86" spans="1:28" s="11" customFormat="1" ht="23.25" customHeight="1" x14ac:dyDescent="0.3">
      <c r="A86" s="63" t="s">
        <v>4</v>
      </c>
      <c r="B86" s="64">
        <f t="shared" si="7"/>
        <v>7196</v>
      </c>
      <c r="C86" s="133">
        <v>749</v>
      </c>
      <c r="D86" s="134"/>
      <c r="E86" s="133">
        <v>2821</v>
      </c>
      <c r="F86" s="134"/>
      <c r="G86" s="133">
        <v>2728</v>
      </c>
      <c r="H86" s="134"/>
      <c r="I86" s="133">
        <v>471</v>
      </c>
      <c r="J86" s="134"/>
      <c r="K86" s="133">
        <v>325</v>
      </c>
      <c r="L86" s="134"/>
      <c r="M86" s="133">
        <v>102</v>
      </c>
      <c r="N86" s="134"/>
      <c r="O86" s="133">
        <v>0</v>
      </c>
      <c r="P86" s="135"/>
      <c r="Q86" s="7"/>
      <c r="R86" s="7"/>
      <c r="S86" s="7"/>
      <c r="T86" s="7"/>
      <c r="U86" s="7"/>
      <c r="V86" s="7"/>
      <c r="W86" s="78"/>
      <c r="X86" s="78"/>
      <c r="Y86" s="78"/>
      <c r="Z86" s="78"/>
      <c r="AA86" s="78"/>
      <c r="AB86" s="1"/>
    </row>
    <row r="87" spans="1:28" s="11" customFormat="1" ht="23.25" customHeight="1" x14ac:dyDescent="0.3">
      <c r="A87" s="61" t="s">
        <v>5</v>
      </c>
      <c r="B87" s="62">
        <f t="shared" si="7"/>
        <v>9447</v>
      </c>
      <c r="C87" s="136">
        <v>1286</v>
      </c>
      <c r="D87" s="138"/>
      <c r="E87" s="136">
        <v>1385</v>
      </c>
      <c r="F87" s="138"/>
      <c r="G87" s="136">
        <v>4753</v>
      </c>
      <c r="H87" s="138"/>
      <c r="I87" s="136">
        <v>1069</v>
      </c>
      <c r="J87" s="138"/>
      <c r="K87" s="136">
        <v>651</v>
      </c>
      <c r="L87" s="138"/>
      <c r="M87" s="136">
        <v>285</v>
      </c>
      <c r="N87" s="138"/>
      <c r="O87" s="136">
        <v>18</v>
      </c>
      <c r="P87" s="137"/>
      <c r="Q87" s="7"/>
      <c r="R87" s="7"/>
      <c r="S87" s="7"/>
      <c r="T87" s="7"/>
      <c r="U87" s="7"/>
      <c r="V87" s="7"/>
      <c r="W87" s="78"/>
      <c r="X87" s="78"/>
      <c r="Y87" s="78"/>
      <c r="Z87" s="78"/>
      <c r="AA87" s="78"/>
      <c r="AB87" s="1"/>
    </row>
    <row r="88" spans="1:28" s="11" customFormat="1" ht="23.25" customHeight="1" x14ac:dyDescent="0.3">
      <c r="A88" s="63" t="s">
        <v>6</v>
      </c>
      <c r="B88" s="64">
        <f t="shared" si="7"/>
        <v>8996</v>
      </c>
      <c r="C88" s="133">
        <v>1361</v>
      </c>
      <c r="D88" s="134"/>
      <c r="E88" s="133">
        <v>1621</v>
      </c>
      <c r="F88" s="134"/>
      <c r="G88" s="133">
        <v>4200</v>
      </c>
      <c r="H88" s="134"/>
      <c r="I88" s="133">
        <v>1175</v>
      </c>
      <c r="J88" s="134"/>
      <c r="K88" s="133">
        <v>350</v>
      </c>
      <c r="L88" s="134"/>
      <c r="M88" s="133">
        <v>289</v>
      </c>
      <c r="N88" s="134"/>
      <c r="O88" s="133">
        <v>0</v>
      </c>
      <c r="P88" s="135"/>
      <c r="Q88" s="7"/>
      <c r="R88" s="7"/>
      <c r="S88" s="7"/>
      <c r="T88" s="7"/>
      <c r="U88" s="7"/>
      <c r="V88" s="7"/>
      <c r="W88" s="78"/>
      <c r="X88" s="78"/>
      <c r="Y88" s="78"/>
      <c r="Z88" s="78"/>
      <c r="AA88" s="78"/>
      <c r="AB88" s="1"/>
    </row>
    <row r="89" spans="1:28" s="11" customFormat="1" ht="23.25" customHeight="1" x14ac:dyDescent="0.3">
      <c r="A89" s="61" t="s">
        <v>7</v>
      </c>
      <c r="B89" s="62">
        <f t="shared" si="7"/>
        <v>12039</v>
      </c>
      <c r="C89" s="136">
        <v>1384</v>
      </c>
      <c r="D89" s="138"/>
      <c r="E89" s="136">
        <v>2618</v>
      </c>
      <c r="F89" s="138"/>
      <c r="G89" s="136">
        <v>5883</v>
      </c>
      <c r="H89" s="138"/>
      <c r="I89" s="136">
        <v>922</v>
      </c>
      <c r="J89" s="138"/>
      <c r="K89" s="136">
        <v>633</v>
      </c>
      <c r="L89" s="138"/>
      <c r="M89" s="136">
        <v>599</v>
      </c>
      <c r="N89" s="138"/>
      <c r="O89" s="136">
        <v>0</v>
      </c>
      <c r="P89" s="137"/>
      <c r="Q89" s="7"/>
      <c r="R89" s="7"/>
      <c r="S89" s="7"/>
      <c r="T89" s="7"/>
      <c r="U89" s="7"/>
      <c r="V89" s="7"/>
      <c r="W89" s="78"/>
      <c r="X89" s="78"/>
      <c r="Y89" s="78"/>
      <c r="Z89" s="78"/>
      <c r="AA89" s="78"/>
      <c r="AB89" s="1"/>
    </row>
    <row r="90" spans="1:28" s="11" customFormat="1" ht="23.25" customHeight="1" x14ac:dyDescent="0.3">
      <c r="A90" s="63" t="s">
        <v>8</v>
      </c>
      <c r="B90" s="64">
        <f t="shared" si="7"/>
        <v>10477</v>
      </c>
      <c r="C90" s="133">
        <v>1128</v>
      </c>
      <c r="D90" s="134"/>
      <c r="E90" s="133">
        <v>3357</v>
      </c>
      <c r="F90" s="134"/>
      <c r="G90" s="133">
        <v>3994</v>
      </c>
      <c r="H90" s="134"/>
      <c r="I90" s="133">
        <v>1050</v>
      </c>
      <c r="J90" s="134"/>
      <c r="K90" s="133">
        <v>474</v>
      </c>
      <c r="L90" s="134"/>
      <c r="M90" s="133">
        <v>474</v>
      </c>
      <c r="N90" s="134"/>
      <c r="O90" s="133">
        <v>0</v>
      </c>
      <c r="P90" s="135"/>
      <c r="Q90" s="7"/>
      <c r="R90" s="7"/>
      <c r="S90" s="7"/>
      <c r="T90" s="7"/>
      <c r="U90" s="7"/>
      <c r="V90" s="7"/>
      <c r="W90" s="78"/>
      <c r="X90" s="78"/>
      <c r="Y90" s="78"/>
      <c r="Z90" s="78"/>
      <c r="AA90" s="78"/>
      <c r="AB90" s="1"/>
    </row>
    <row r="91" spans="1:28" s="11" customFormat="1" ht="23.25" customHeight="1" x14ac:dyDescent="0.3">
      <c r="A91" s="61" t="s">
        <v>9</v>
      </c>
      <c r="B91" s="62">
        <f t="shared" si="7"/>
        <v>11201</v>
      </c>
      <c r="C91" s="136">
        <v>1277</v>
      </c>
      <c r="D91" s="138"/>
      <c r="E91" s="136">
        <v>3795</v>
      </c>
      <c r="F91" s="138"/>
      <c r="G91" s="136">
        <v>3865</v>
      </c>
      <c r="H91" s="138"/>
      <c r="I91" s="136">
        <v>1314</v>
      </c>
      <c r="J91" s="138"/>
      <c r="K91" s="136">
        <v>447</v>
      </c>
      <c r="L91" s="138"/>
      <c r="M91" s="136">
        <v>503</v>
      </c>
      <c r="N91" s="138"/>
      <c r="O91" s="136">
        <v>0</v>
      </c>
      <c r="P91" s="137"/>
      <c r="Q91" s="7"/>
      <c r="R91" s="7"/>
      <c r="S91" s="7"/>
      <c r="T91" s="7"/>
      <c r="U91" s="7"/>
      <c r="V91" s="7"/>
      <c r="W91" s="78"/>
      <c r="X91" s="78"/>
      <c r="Y91" s="78"/>
      <c r="Z91" s="78"/>
      <c r="AA91" s="78"/>
      <c r="AB91" s="1"/>
    </row>
    <row r="92" spans="1:28" s="11" customFormat="1" ht="23.25" customHeight="1" x14ac:dyDescent="0.3">
      <c r="A92" s="63" t="s">
        <v>17</v>
      </c>
      <c r="B92" s="64">
        <f t="shared" si="7"/>
        <v>8919</v>
      </c>
      <c r="C92" s="133">
        <v>1506</v>
      </c>
      <c r="D92" s="134"/>
      <c r="E92" s="133">
        <v>2865</v>
      </c>
      <c r="F92" s="134"/>
      <c r="G92" s="133">
        <v>3345</v>
      </c>
      <c r="H92" s="134"/>
      <c r="I92" s="133">
        <v>650</v>
      </c>
      <c r="J92" s="134"/>
      <c r="K92" s="133">
        <v>361</v>
      </c>
      <c r="L92" s="134"/>
      <c r="M92" s="133">
        <v>192</v>
      </c>
      <c r="N92" s="134"/>
      <c r="O92" s="133">
        <v>0</v>
      </c>
      <c r="P92" s="135"/>
      <c r="Q92" s="7"/>
      <c r="R92" s="7"/>
      <c r="S92" s="7"/>
      <c r="T92" s="7"/>
      <c r="U92" s="7"/>
      <c r="V92" s="7"/>
      <c r="W92" s="78"/>
      <c r="X92" s="78"/>
      <c r="Y92" s="78"/>
      <c r="Z92" s="78"/>
      <c r="AA92" s="78"/>
      <c r="AB92" s="1"/>
    </row>
    <row r="93" spans="1:28" s="11" customFormat="1" ht="23.25" customHeight="1" x14ac:dyDescent="0.3">
      <c r="A93" s="61" t="s">
        <v>10</v>
      </c>
      <c r="B93" s="62">
        <f t="shared" si="7"/>
        <v>13925</v>
      </c>
      <c r="C93" s="136">
        <v>766</v>
      </c>
      <c r="D93" s="138"/>
      <c r="E93" s="136">
        <v>5627</v>
      </c>
      <c r="F93" s="138"/>
      <c r="G93" s="136">
        <v>5896</v>
      </c>
      <c r="H93" s="138"/>
      <c r="I93" s="136">
        <v>873</v>
      </c>
      <c r="J93" s="138"/>
      <c r="K93" s="136">
        <v>152</v>
      </c>
      <c r="L93" s="138"/>
      <c r="M93" s="136">
        <v>611</v>
      </c>
      <c r="N93" s="138"/>
      <c r="O93" s="136">
        <v>0</v>
      </c>
      <c r="P93" s="137"/>
      <c r="Q93" s="7"/>
      <c r="R93" s="7"/>
      <c r="S93" s="7"/>
      <c r="T93" s="7"/>
      <c r="U93" s="7"/>
      <c r="V93" s="7"/>
      <c r="W93" s="78"/>
      <c r="X93" s="78"/>
      <c r="Y93" s="78"/>
      <c r="Z93" s="78"/>
      <c r="AA93" s="78"/>
      <c r="AB93" s="1"/>
    </row>
    <row r="94" spans="1:28" s="11" customFormat="1" ht="23.25" customHeight="1" x14ac:dyDescent="0.3">
      <c r="A94" s="63" t="s">
        <v>11</v>
      </c>
      <c r="B94" s="64">
        <f t="shared" si="7"/>
        <v>9902</v>
      </c>
      <c r="C94" s="133">
        <v>2007</v>
      </c>
      <c r="D94" s="134"/>
      <c r="E94" s="133">
        <v>4932</v>
      </c>
      <c r="F94" s="134"/>
      <c r="G94" s="133">
        <v>2073</v>
      </c>
      <c r="H94" s="134"/>
      <c r="I94" s="133">
        <v>644</v>
      </c>
      <c r="J94" s="134"/>
      <c r="K94" s="133">
        <v>215</v>
      </c>
      <c r="L94" s="134"/>
      <c r="M94" s="133">
        <v>31</v>
      </c>
      <c r="N94" s="134"/>
      <c r="O94" s="133">
        <v>0</v>
      </c>
      <c r="P94" s="135"/>
      <c r="Q94" s="7"/>
      <c r="R94" s="7"/>
      <c r="S94" s="7"/>
      <c r="T94" s="7"/>
      <c r="U94" s="7"/>
      <c r="V94" s="7"/>
      <c r="W94" s="78"/>
      <c r="X94" s="78"/>
      <c r="Y94" s="78"/>
      <c r="Z94" s="78"/>
      <c r="AA94" s="78"/>
      <c r="AB94" s="1"/>
    </row>
    <row r="95" spans="1:28" s="11" customFormat="1" ht="23.25" customHeight="1" x14ac:dyDescent="0.3">
      <c r="A95" s="61" t="s">
        <v>12</v>
      </c>
      <c r="B95" s="62">
        <f t="shared" si="7"/>
        <v>0</v>
      </c>
      <c r="C95" s="136"/>
      <c r="D95" s="138"/>
      <c r="E95" s="136"/>
      <c r="F95" s="138"/>
      <c r="G95" s="136"/>
      <c r="H95" s="138"/>
      <c r="I95" s="136"/>
      <c r="J95" s="138"/>
      <c r="K95" s="136"/>
      <c r="L95" s="138"/>
      <c r="M95" s="136"/>
      <c r="N95" s="138"/>
      <c r="O95" s="136"/>
      <c r="P95" s="137"/>
      <c r="Q95" s="7"/>
      <c r="R95" s="7"/>
      <c r="S95" s="7"/>
      <c r="T95" s="7"/>
      <c r="U95" s="7"/>
      <c r="V95" s="7"/>
      <c r="W95" s="78"/>
      <c r="X95" s="78"/>
      <c r="Y95" s="78"/>
      <c r="Z95" s="78"/>
      <c r="AA95" s="78"/>
      <c r="AB95" s="1"/>
    </row>
    <row r="96" spans="1:28" s="11" customFormat="1" ht="23.25" customHeight="1" x14ac:dyDescent="0.3">
      <c r="A96" s="65" t="s">
        <v>1</v>
      </c>
      <c r="B96" s="66">
        <f>+SUM(B84:B95)</f>
        <v>97087</v>
      </c>
      <c r="C96" s="129">
        <f t="shared" ref="C96:O96" si="8">+SUM(C84:C95)</f>
        <v>12983</v>
      </c>
      <c r="D96" s="130"/>
      <c r="E96" s="129">
        <f t="shared" si="8"/>
        <v>29575</v>
      </c>
      <c r="F96" s="130"/>
      <c r="G96" s="129">
        <f t="shared" si="8"/>
        <v>38494</v>
      </c>
      <c r="H96" s="130"/>
      <c r="I96" s="129">
        <f t="shared" si="8"/>
        <v>8820</v>
      </c>
      <c r="J96" s="130"/>
      <c r="K96" s="129">
        <f t="shared" si="8"/>
        <v>3966</v>
      </c>
      <c r="L96" s="130"/>
      <c r="M96" s="129">
        <f t="shared" si="8"/>
        <v>3212</v>
      </c>
      <c r="N96" s="130"/>
      <c r="O96" s="129">
        <f t="shared" si="8"/>
        <v>37</v>
      </c>
      <c r="P96" s="130"/>
      <c r="Q96" s="7"/>
      <c r="R96" s="7"/>
      <c r="S96" s="7"/>
      <c r="T96" s="7"/>
      <c r="U96" s="7"/>
      <c r="V96" s="7"/>
      <c r="W96" s="79"/>
      <c r="X96" s="79"/>
      <c r="Y96" s="79"/>
      <c r="Z96" s="79"/>
      <c r="AA96" s="79"/>
      <c r="AB96" s="7"/>
    </row>
    <row r="97" spans="1:28" s="11" customFormat="1" ht="23.25" customHeight="1" x14ac:dyDescent="0.3">
      <c r="A97" s="67" t="s">
        <v>49</v>
      </c>
      <c r="B97" s="68">
        <v>1</v>
      </c>
      <c r="C97" s="128">
        <f>+C96/$B$96</f>
        <v>0.13372542152914396</v>
      </c>
      <c r="D97" s="128"/>
      <c r="E97" s="128">
        <f>+E96/$B$96</f>
        <v>0.30462368803238332</v>
      </c>
      <c r="F97" s="128"/>
      <c r="G97" s="128">
        <f>+G96/$B$96</f>
        <v>0.3964897463100106</v>
      </c>
      <c r="H97" s="128"/>
      <c r="I97" s="128">
        <f>+I96/$B$96</f>
        <v>9.0846354300781779E-2</v>
      </c>
      <c r="J97" s="128"/>
      <c r="K97" s="128">
        <f>+K96/$B$96</f>
        <v>4.0849959314841325E-2</v>
      </c>
      <c r="L97" s="128"/>
      <c r="M97" s="128">
        <f>+M96/$B$96</f>
        <v>3.3083729026543204E-2</v>
      </c>
      <c r="N97" s="128"/>
      <c r="O97" s="128">
        <f>+O96/$B$96</f>
        <v>3.8110148629579655E-4</v>
      </c>
      <c r="P97" s="128"/>
      <c r="Q97" s="7"/>
      <c r="R97" s="7"/>
      <c r="S97" s="7"/>
      <c r="T97" s="7"/>
      <c r="U97" s="7"/>
      <c r="V97" s="7"/>
      <c r="W97" s="79"/>
      <c r="X97" s="79"/>
      <c r="Y97" s="79"/>
      <c r="Z97" s="79"/>
      <c r="AA97" s="79"/>
      <c r="AB97" s="7"/>
    </row>
    <row r="98" spans="1:28" s="11" customFormat="1" ht="12.75" customHeight="1" x14ac:dyDescent="0.3">
      <c r="A98" s="69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"/>
      <c r="R98" s="7"/>
      <c r="S98" s="7"/>
      <c r="T98" s="7"/>
      <c r="U98" s="7"/>
      <c r="V98" s="7"/>
      <c r="W98" s="79"/>
      <c r="X98" s="79"/>
      <c r="Y98" s="79"/>
      <c r="Z98" s="79"/>
      <c r="AA98" s="79"/>
      <c r="AB98" s="7"/>
    </row>
    <row r="99" spans="1:28" s="11" customFormat="1" ht="12.75" customHeight="1" x14ac:dyDescent="0.3">
      <c r="A99" s="69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"/>
      <c r="R99" s="7"/>
      <c r="S99" s="7"/>
      <c r="T99" s="7"/>
      <c r="U99" s="7"/>
      <c r="V99" s="7"/>
      <c r="W99" s="79"/>
      <c r="X99" s="79"/>
      <c r="Y99" s="79"/>
      <c r="Z99" s="79"/>
      <c r="AA99" s="79"/>
      <c r="AB99" s="7"/>
    </row>
    <row r="100" spans="1:28" s="11" customFormat="1" ht="23.25" customHeight="1" x14ac:dyDescent="0.3">
      <c r="A100" s="80" t="s">
        <v>111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"/>
      <c r="R100" s="7"/>
      <c r="S100" s="7"/>
      <c r="T100" s="7"/>
      <c r="U100" s="7"/>
      <c r="V100" s="7"/>
      <c r="W100" s="79"/>
      <c r="X100" s="79"/>
      <c r="Y100" s="79"/>
      <c r="Z100" s="79"/>
      <c r="AA100" s="79"/>
      <c r="AB100" s="7"/>
    </row>
    <row r="101" spans="1:28" s="11" customFormat="1" ht="23.25" customHeight="1" x14ac:dyDescent="0.3">
      <c r="A101" s="2" t="s">
        <v>112</v>
      </c>
      <c r="B101" s="81"/>
      <c r="C101" s="81"/>
      <c r="D101" s="81"/>
      <c r="E101" s="81"/>
      <c r="F101" s="81"/>
      <c r="G101" s="81"/>
      <c r="H101" s="82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s="11" customFormat="1" ht="23.25" customHeight="1" x14ac:dyDescent="0.3">
      <c r="A102" s="2" t="s">
        <v>20</v>
      </c>
      <c r="B102" s="81"/>
      <c r="C102" s="81"/>
      <c r="D102" s="81"/>
      <c r="E102" s="81"/>
      <c r="F102" s="81"/>
      <c r="G102" s="81"/>
      <c r="H102" s="82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</sheetData>
  <mergeCells count="270">
    <mergeCell ref="O97:P97"/>
    <mergeCell ref="C97:D97"/>
    <mergeCell ref="E97:F97"/>
    <mergeCell ref="G97:H97"/>
    <mergeCell ref="I97:J97"/>
    <mergeCell ref="K97:L97"/>
    <mergeCell ref="M97:N97"/>
    <mergeCell ref="O95:P95"/>
    <mergeCell ref="C96:D96"/>
    <mergeCell ref="E96:F96"/>
    <mergeCell ref="G96:H96"/>
    <mergeCell ref="I96:J96"/>
    <mergeCell ref="K96:L96"/>
    <mergeCell ref="M96:N96"/>
    <mergeCell ref="O96:P96"/>
    <mergeCell ref="C95:D95"/>
    <mergeCell ref="E95:F95"/>
    <mergeCell ref="G95:H95"/>
    <mergeCell ref="I95:J95"/>
    <mergeCell ref="K95:L95"/>
    <mergeCell ref="M95:N95"/>
    <mergeCell ref="O93:P93"/>
    <mergeCell ref="C94:D94"/>
    <mergeCell ref="E94:F94"/>
    <mergeCell ref="G94:H94"/>
    <mergeCell ref="I94:J94"/>
    <mergeCell ref="K94:L94"/>
    <mergeCell ref="M94:N94"/>
    <mergeCell ref="O94:P94"/>
    <mergeCell ref="C93:D93"/>
    <mergeCell ref="E93:F93"/>
    <mergeCell ref="G93:H93"/>
    <mergeCell ref="I93:J93"/>
    <mergeCell ref="K93:L93"/>
    <mergeCell ref="M93:N93"/>
    <mergeCell ref="O91:P91"/>
    <mergeCell ref="C92:D92"/>
    <mergeCell ref="E92:F92"/>
    <mergeCell ref="G92:H92"/>
    <mergeCell ref="I92:J92"/>
    <mergeCell ref="K92:L92"/>
    <mergeCell ref="M92:N92"/>
    <mergeCell ref="O92:P92"/>
    <mergeCell ref="C91:D91"/>
    <mergeCell ref="E91:F91"/>
    <mergeCell ref="G91:H91"/>
    <mergeCell ref="I91:J91"/>
    <mergeCell ref="K91:L91"/>
    <mergeCell ref="M91:N91"/>
    <mergeCell ref="O89:P89"/>
    <mergeCell ref="C90:D90"/>
    <mergeCell ref="E90:F90"/>
    <mergeCell ref="G90:H90"/>
    <mergeCell ref="I90:J90"/>
    <mergeCell ref="K90:L90"/>
    <mergeCell ref="M90:N90"/>
    <mergeCell ref="O90:P90"/>
    <mergeCell ref="C89:D89"/>
    <mergeCell ref="E89:F89"/>
    <mergeCell ref="G89:H89"/>
    <mergeCell ref="I89:J89"/>
    <mergeCell ref="K89:L89"/>
    <mergeCell ref="M89:N89"/>
    <mergeCell ref="O87:P87"/>
    <mergeCell ref="C88:D88"/>
    <mergeCell ref="E88:F88"/>
    <mergeCell ref="G88:H88"/>
    <mergeCell ref="I88:J88"/>
    <mergeCell ref="K88:L88"/>
    <mergeCell ref="M88:N88"/>
    <mergeCell ref="O88:P88"/>
    <mergeCell ref="C87:D87"/>
    <mergeCell ref="E87:F87"/>
    <mergeCell ref="G87:H87"/>
    <mergeCell ref="I87:J87"/>
    <mergeCell ref="K87:L87"/>
    <mergeCell ref="M87:N87"/>
    <mergeCell ref="O85:P85"/>
    <mergeCell ref="C86:D86"/>
    <mergeCell ref="E86:F86"/>
    <mergeCell ref="G86:H86"/>
    <mergeCell ref="I86:J86"/>
    <mergeCell ref="K86:L86"/>
    <mergeCell ref="M86:N86"/>
    <mergeCell ref="O86:P86"/>
    <mergeCell ref="C85:D85"/>
    <mergeCell ref="E85:F85"/>
    <mergeCell ref="G85:H85"/>
    <mergeCell ref="I85:J85"/>
    <mergeCell ref="K85:L85"/>
    <mergeCell ref="M85:N85"/>
    <mergeCell ref="O83:P83"/>
    <mergeCell ref="C84:D84"/>
    <mergeCell ref="E84:F84"/>
    <mergeCell ref="G84:H84"/>
    <mergeCell ref="I84:J84"/>
    <mergeCell ref="K84:L84"/>
    <mergeCell ref="M84:N84"/>
    <mergeCell ref="O84:P84"/>
    <mergeCell ref="C83:D83"/>
    <mergeCell ref="E83:F83"/>
    <mergeCell ref="G83:H83"/>
    <mergeCell ref="I83:J83"/>
    <mergeCell ref="K83:L83"/>
    <mergeCell ref="M83:N83"/>
    <mergeCell ref="C77:D77"/>
    <mergeCell ref="E77:F77"/>
    <mergeCell ref="G77:H77"/>
    <mergeCell ref="I77:J77"/>
    <mergeCell ref="W77:X77"/>
    <mergeCell ref="Y77:Z77"/>
    <mergeCell ref="C76:D76"/>
    <mergeCell ref="E76:F76"/>
    <mergeCell ref="G76:H76"/>
    <mergeCell ref="I76:J76"/>
    <mergeCell ref="W76:X76"/>
    <mergeCell ref="Y76:Z76"/>
    <mergeCell ref="C75:D75"/>
    <mergeCell ref="E75:F75"/>
    <mergeCell ref="G75:H75"/>
    <mergeCell ref="I75:J75"/>
    <mergeCell ref="W75:X75"/>
    <mergeCell ref="Y75:Z75"/>
    <mergeCell ref="C74:D74"/>
    <mergeCell ref="E74:F74"/>
    <mergeCell ref="G74:H74"/>
    <mergeCell ref="I74:J74"/>
    <mergeCell ref="W74:X74"/>
    <mergeCell ref="Y74:Z74"/>
    <mergeCell ref="C73:D73"/>
    <mergeCell ref="E73:F73"/>
    <mergeCell ref="G73:H73"/>
    <mergeCell ref="I73:J73"/>
    <mergeCell ref="W73:X73"/>
    <mergeCell ref="Y73:Z73"/>
    <mergeCell ref="C72:D72"/>
    <mergeCell ref="E72:F72"/>
    <mergeCell ref="G72:H72"/>
    <mergeCell ref="I72:J72"/>
    <mergeCell ref="W72:X72"/>
    <mergeCell ref="Y72:Z72"/>
    <mergeCell ref="C71:D71"/>
    <mergeCell ref="E71:F71"/>
    <mergeCell ref="G71:H71"/>
    <mergeCell ref="I71:J71"/>
    <mergeCell ref="W71:X71"/>
    <mergeCell ref="Y71:Z71"/>
    <mergeCell ref="C70:D70"/>
    <mergeCell ref="E70:F70"/>
    <mergeCell ref="G70:H70"/>
    <mergeCell ref="I70:J70"/>
    <mergeCell ref="W70:X70"/>
    <mergeCell ref="Y70:Z70"/>
    <mergeCell ref="C69:D69"/>
    <mergeCell ref="E69:F69"/>
    <mergeCell ref="G69:H69"/>
    <mergeCell ref="I69:J69"/>
    <mergeCell ref="W69:X69"/>
    <mergeCell ref="Y69:Z69"/>
    <mergeCell ref="C68:D68"/>
    <mergeCell ref="E68:F68"/>
    <mergeCell ref="G68:H68"/>
    <mergeCell ref="I68:J68"/>
    <mergeCell ref="W68:X68"/>
    <mergeCell ref="Y68:Z68"/>
    <mergeCell ref="C67:D67"/>
    <mergeCell ref="E67:F67"/>
    <mergeCell ref="G67:H67"/>
    <mergeCell ref="I67:J67"/>
    <mergeCell ref="W67:X67"/>
    <mergeCell ref="Y67:Z67"/>
    <mergeCell ref="C66:D66"/>
    <mergeCell ref="E66:F66"/>
    <mergeCell ref="G66:H66"/>
    <mergeCell ref="I66:J66"/>
    <mergeCell ref="W66:X66"/>
    <mergeCell ref="Y66:Z66"/>
    <mergeCell ref="Y64:Z64"/>
    <mergeCell ref="C65:D65"/>
    <mergeCell ref="E65:F65"/>
    <mergeCell ref="G65:H65"/>
    <mergeCell ref="I65:J65"/>
    <mergeCell ref="W65:X65"/>
    <mergeCell ref="Y65:Z65"/>
    <mergeCell ref="E62:F63"/>
    <mergeCell ref="G62:H63"/>
    <mergeCell ref="I62:J63"/>
    <mergeCell ref="W63:X63"/>
    <mergeCell ref="Y63:Z63"/>
    <mergeCell ref="C64:D64"/>
    <mergeCell ref="E64:F64"/>
    <mergeCell ref="G64:H64"/>
    <mergeCell ref="I64:J64"/>
    <mergeCell ref="W64:X64"/>
    <mergeCell ref="B55:C55"/>
    <mergeCell ref="B56:C56"/>
    <mergeCell ref="A57:C57"/>
    <mergeCell ref="A62:A63"/>
    <mergeCell ref="B62:B63"/>
    <mergeCell ref="C62:D63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22:C22"/>
    <mergeCell ref="Z22:AA22"/>
    <mergeCell ref="B23:C23"/>
    <mergeCell ref="Z23:AA23"/>
    <mergeCell ref="B24:C24"/>
    <mergeCell ref="Z24:AA24"/>
    <mergeCell ref="B19:C19"/>
    <mergeCell ref="Z19:AA19"/>
    <mergeCell ref="B20:C20"/>
    <mergeCell ref="Z20:AA20"/>
    <mergeCell ref="B21:C21"/>
    <mergeCell ref="Z21:AA21"/>
    <mergeCell ref="B16:C16"/>
    <mergeCell ref="Z16:AA16"/>
    <mergeCell ref="B17:C17"/>
    <mergeCell ref="Z17:AA17"/>
    <mergeCell ref="B18:C18"/>
    <mergeCell ref="Z18:AA18"/>
    <mergeCell ref="O14:O15"/>
    <mergeCell ref="P14:P15"/>
    <mergeCell ref="Q14:Q15"/>
    <mergeCell ref="U14:W15"/>
    <mergeCell ref="X14:Y15"/>
    <mergeCell ref="Z14:AA15"/>
    <mergeCell ref="I14:I15"/>
    <mergeCell ref="J14:J15"/>
    <mergeCell ref="K14:K15"/>
    <mergeCell ref="L14:L15"/>
    <mergeCell ref="M14:M15"/>
    <mergeCell ref="N14:N15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</mergeCells>
  <printOptions horizontalCentered="1"/>
  <pageMargins left="0" right="0" top="0.47244094488188981" bottom="0.39370078740157483" header="0.27559055118110237" footer="0.31496062992125984"/>
  <pageSetup paperSize="9" scale="41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5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AER</vt:lpstr>
      <vt:lpstr>'ER AER'!Área_de_impresión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2018-12-14T22:24:43Z</cp:lastPrinted>
  <dcterms:created xsi:type="dcterms:W3CDTF">2014-04-07T17:49:13Z</dcterms:created>
  <dcterms:modified xsi:type="dcterms:W3CDTF">2018-12-14T23:04:42Z</dcterms:modified>
</cp:coreProperties>
</file>