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S UGIGC\Boletín Estadístico\2019 Noviembre\II. Atención de la Violencia\c) Casos de VMFS, según departamento\"/>
    </mc:Choice>
  </mc:AlternateContent>
  <bookViews>
    <workbookView xWindow="-105" yWindow="-105" windowWidth="23250" windowHeight="12600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6" i="1"/>
  <c r="I29" i="1" l="1"/>
  <c r="Q16" i="1"/>
  <c r="C16" i="1"/>
  <c r="E16" i="1" s="1"/>
  <c r="O29" i="1" l="1"/>
  <c r="Q29" i="1"/>
  <c r="K29" i="1"/>
  <c r="M29" i="1"/>
  <c r="I18" i="1"/>
  <c r="O18" i="1" s="1"/>
  <c r="I10" i="1"/>
  <c r="K10" i="1" s="1"/>
  <c r="I30" i="1"/>
  <c r="O30" i="1" s="1"/>
  <c r="C29" i="1"/>
  <c r="E29" i="1" s="1"/>
  <c r="C21" i="1"/>
  <c r="C11" i="1"/>
  <c r="E11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19" i="1"/>
  <c r="O19" i="1" s="1"/>
  <c r="I25" i="1"/>
  <c r="O25" i="1" s="1"/>
  <c r="I14" i="1"/>
  <c r="M14" i="1" s="1"/>
  <c r="I26" i="1"/>
  <c r="K26" i="1" s="1"/>
  <c r="I23" i="1"/>
  <c r="K23" i="1" s="1"/>
  <c r="C23" i="1"/>
  <c r="E23" i="1" s="1"/>
  <c r="C18" i="1"/>
  <c r="C32" i="1"/>
  <c r="C27" i="1"/>
  <c r="E27" i="1" s="1"/>
  <c r="C19" i="1"/>
  <c r="C10" i="1"/>
  <c r="C9" i="1"/>
  <c r="C17" i="1"/>
  <c r="E17" i="1" s="1"/>
  <c r="C26" i="1"/>
  <c r="E26" i="1" s="1"/>
  <c r="C14" i="1"/>
  <c r="E14" i="1" s="1"/>
  <c r="C25" i="1"/>
  <c r="C15" i="1"/>
  <c r="I21" i="1"/>
  <c r="K21" i="1" s="1"/>
  <c r="I13" i="1"/>
  <c r="Q13" i="1" s="1"/>
  <c r="I22" i="1"/>
  <c r="M22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1" i="1"/>
  <c r="M11" i="1" s="1"/>
  <c r="C13" i="1"/>
  <c r="C22" i="1"/>
  <c r="E22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8" i="1"/>
  <c r="E18" i="1"/>
  <c r="G19" i="1"/>
  <c r="E19" i="1"/>
  <c r="G31" i="1"/>
  <c r="E31" i="1"/>
  <c r="G21" i="1"/>
  <c r="E21" i="1"/>
  <c r="G15" i="1"/>
  <c r="E15" i="1"/>
  <c r="G29" i="1"/>
  <c r="G30" i="1"/>
  <c r="E30" i="1"/>
  <c r="G13" i="1"/>
  <c r="E13" i="1"/>
  <c r="G25" i="1"/>
  <c r="E25" i="1"/>
  <c r="G9" i="1"/>
  <c r="E9" i="1"/>
  <c r="G17" i="1"/>
  <c r="G27" i="1"/>
  <c r="G23" i="1"/>
  <c r="M30" i="1"/>
  <c r="O17" i="1"/>
  <c r="Q31" i="1"/>
  <c r="M32" i="1"/>
  <c r="G16" i="1"/>
  <c r="G12" i="1"/>
  <c r="G22" i="1"/>
  <c r="M13" i="1"/>
  <c r="G26" i="1"/>
  <c r="M18" i="1"/>
  <c r="K19" i="1"/>
  <c r="K13" i="1"/>
  <c r="K14" i="1"/>
  <c r="Q10" i="1"/>
  <c r="M27" i="1"/>
  <c r="O27" i="1"/>
  <c r="M10" i="1"/>
  <c r="Q23" i="1"/>
  <c r="M24" i="1"/>
  <c r="O24" i="1"/>
  <c r="K15" i="1"/>
  <c r="K30" i="1"/>
  <c r="Q28" i="1"/>
  <c r="O28" i="1"/>
  <c r="Q26" i="1"/>
  <c r="M16" i="1"/>
  <c r="O16" i="1"/>
  <c r="K17" i="1"/>
  <c r="M12" i="1"/>
  <c r="Q27" i="1"/>
  <c r="Q17" i="1"/>
  <c r="Q18" i="1"/>
  <c r="K16" i="1"/>
  <c r="M28" i="1"/>
  <c r="M15" i="1"/>
  <c r="K18" i="1"/>
  <c r="O22" i="1"/>
  <c r="O26" i="1"/>
  <c r="Q11" i="1"/>
  <c r="M26" i="1"/>
  <c r="K22" i="1"/>
  <c r="M19" i="1"/>
  <c r="Q15" i="1"/>
  <c r="K31" i="1"/>
  <c r="K9" i="1"/>
  <c r="O20" i="1"/>
  <c r="M23" i="1"/>
  <c r="O31" i="1"/>
  <c r="Q9" i="1"/>
  <c r="K20" i="1"/>
  <c r="Q30" i="1"/>
  <c r="Q22" i="1"/>
  <c r="K25" i="1"/>
  <c r="Q24" i="1"/>
  <c r="O13" i="1"/>
  <c r="O10" i="1"/>
  <c r="O14" i="1"/>
  <c r="M25" i="1"/>
  <c r="M21" i="1"/>
  <c r="Q20" i="1"/>
  <c r="Q8" i="1"/>
  <c r="O21" i="1"/>
  <c r="Q25" i="1"/>
  <c r="O8" i="1"/>
  <c r="Q32" i="1"/>
  <c r="K11" i="1"/>
  <c r="Q21" i="1"/>
  <c r="O9" i="1"/>
  <c r="Q14" i="1"/>
  <c r="K12" i="1"/>
  <c r="Q12" i="1"/>
  <c r="O11" i="1"/>
  <c r="Q19" i="1"/>
  <c r="O23" i="1"/>
  <c r="G11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<sst xmlns="http://schemas.openxmlformats.org/spreadsheetml/2006/main" count="53" uniqueCount="46">
  <si>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</si>
  <si>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</si>
  <si>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</si>
  <si>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</si>
  <si>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</si>
  <si>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</si>
  <si>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</si>
  <si>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</si>
  <si>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</si>
  <si>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</si>
  <si>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</si>
  <si>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</si>
  <si>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</si>
  <si>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</si>
  <si>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</si>
  <si>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</si>
  <si>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</si>
  <si>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</si>
  <si>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</si>
  <si>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</si>
  <si>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</si>
  <si>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</si>
  <si>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</si>
  <si>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</si>
  <si>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</si>
  <si>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</si>
  <si>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</si>
  <si>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</si>
  <si>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</si>
  <si>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</si>
  <si>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</si>
  <si>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</si>
  <si>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</si>
  <si>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</si>
  <si>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</si>
  <si>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</si>
  <si>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</si>
  <si>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</si>
  <si>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</si>
  <si>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</si>
  <si>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</si>
  <si>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</si>
  <si>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</si>
  <si>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</si>
  <si>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Noviembre 2019 (Preliminar)</t>
  </si>
  <si>
    <t>(/2 ENDES 2018) Lima Provincia es 65,7%, Lima Metropolitana es 60,2%. ENDES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</si>
</sst>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3" sqref="A3:S3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customHeight="1" x14ac:dyDescent="0.2">
      <c r="A4" s="7" t="s">
        <v>44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2" t="s">
        <v>4</v>
      </c>
      <c r="B6" s="62" t="s">
        <v>35</v>
      </c>
      <c r="C6" s="64" t="s">
        <v>6</v>
      </c>
      <c r="D6" s="64"/>
      <c r="E6" s="64"/>
      <c r="F6" s="64"/>
      <c r="G6" s="64"/>
      <c r="H6" s="9"/>
      <c r="I6" s="64" t="s">
        <v>7</v>
      </c>
      <c r="J6" s="64"/>
      <c r="K6" s="64"/>
      <c r="L6" s="64"/>
      <c r="M6" s="64"/>
      <c r="N6" s="64"/>
      <c r="O6" s="64"/>
      <c r="P6" s="64"/>
      <c r="Q6" s="64"/>
      <c r="R6" s="9"/>
      <c r="S6" s="65" t="s">
        <v>42</v>
      </c>
    </row>
    <row r="7" spans="1:19" s="56" customFormat="1" ht="25.5" customHeight="1" x14ac:dyDescent="0.2">
      <c r="A7" s="63"/>
      <c r="B7" s="63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38</v>
      </c>
      <c r="K7" s="58" t="s">
        <v>2</v>
      </c>
      <c r="L7" s="1" t="s">
        <v>39</v>
      </c>
      <c r="M7" s="58" t="s">
        <v>2</v>
      </c>
      <c r="N7" s="1" t="s">
        <v>40</v>
      </c>
      <c r="O7" s="58" t="s">
        <v>2</v>
      </c>
      <c r="P7" s="58" t="s">
        <v>41</v>
      </c>
      <c r="Q7" s="58" t="s">
        <v>2</v>
      </c>
      <c r="R7" s="55"/>
      <c r="S7" s="65"/>
    </row>
    <row r="8" spans="1:19" ht="18.75" customHeight="1" x14ac:dyDescent="0.2">
      <c r="A8" s="10">
        <v>1</v>
      </c>
      <c r="B8" s="11" t="s">
        <v>43</v>
      </c>
      <c r="C8" s="12">
        <f t="shared" ref="C8:C32" si="0">D8+F8</f>
        <v>52043</v>
      </c>
      <c r="D8" s="13">
        <v>43270</v>
      </c>
      <c r="E8" s="14">
        <f t="shared" ref="E8:E32" si="1">D8/C8</f>
        <v>0.83142785773302841</v>
      </c>
      <c r="F8" s="13">
        <v>8773</v>
      </c>
      <c r="G8" s="14">
        <f t="shared" ref="G8:G32" si="2">F8/C8</f>
        <v>0.16857214226697154</v>
      </c>
      <c r="H8" s="15"/>
      <c r="I8" s="12">
        <f t="shared" ref="I8:I32" si="3">J8+L8+N8+P8</f>
        <v>52043</v>
      </c>
      <c r="J8" s="13">
        <v>262</v>
      </c>
      <c r="K8" s="14">
        <f t="shared" ref="K8:K32" si="4">J8/I8</f>
        <v>5.0342985608054875E-3</v>
      </c>
      <c r="L8" s="13">
        <v>25510</v>
      </c>
      <c r="M8" s="14">
        <f t="shared" ref="M8:M32" si="5">L8/I8</f>
        <v>0.49017158887842743</v>
      </c>
      <c r="N8" s="13">
        <v>20857</v>
      </c>
      <c r="O8" s="14">
        <f t="shared" ref="O8:O32" si="6">N8/I8</f>
        <v>0.40076475222412233</v>
      </c>
      <c r="P8" s="13">
        <v>5414</v>
      </c>
      <c r="Q8" s="14">
        <f t="shared" ref="Q8:Q32" si="7">P8/I8</f>
        <v>0.1040293603366447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14738</v>
      </c>
      <c r="D9" s="13">
        <v>12112</v>
      </c>
      <c r="E9" s="14">
        <f t="shared" si="1"/>
        <v>0.82182114262450812</v>
      </c>
      <c r="F9" s="13">
        <v>2626</v>
      </c>
      <c r="G9" s="14">
        <f t="shared" si="2"/>
        <v>0.17817885737549194</v>
      </c>
      <c r="H9" s="20"/>
      <c r="I9" s="12">
        <f t="shared" si="3"/>
        <v>14738</v>
      </c>
      <c r="J9" s="13">
        <v>134</v>
      </c>
      <c r="K9" s="14">
        <f t="shared" si="4"/>
        <v>9.0921427602116984E-3</v>
      </c>
      <c r="L9" s="13">
        <v>8889</v>
      </c>
      <c r="M9" s="14">
        <f t="shared" si="5"/>
        <v>0.60313475369792369</v>
      </c>
      <c r="N9" s="13">
        <v>4505</v>
      </c>
      <c r="O9" s="14">
        <f t="shared" si="6"/>
        <v>0.30567241145338581</v>
      </c>
      <c r="P9" s="13">
        <v>1210</v>
      </c>
      <c r="Q9" s="14">
        <f t="shared" si="7"/>
        <v>8.2100692088478769E-2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11725</v>
      </c>
      <c r="D10" s="13">
        <v>10194</v>
      </c>
      <c r="E10" s="14">
        <f t="shared" si="1"/>
        <v>0.86942430703624729</v>
      </c>
      <c r="F10" s="13">
        <v>1531</v>
      </c>
      <c r="G10" s="14">
        <f t="shared" si="2"/>
        <v>0.13057569296375265</v>
      </c>
      <c r="H10" s="20"/>
      <c r="I10" s="12">
        <f t="shared" si="3"/>
        <v>11725</v>
      </c>
      <c r="J10" s="13">
        <v>59</v>
      </c>
      <c r="K10" s="14">
        <f t="shared" si="4"/>
        <v>5.0319829424307037E-3</v>
      </c>
      <c r="L10" s="13">
        <v>6022</v>
      </c>
      <c r="M10" s="14">
        <f t="shared" si="5"/>
        <v>0.51360341151385924</v>
      </c>
      <c r="N10" s="13">
        <v>4943</v>
      </c>
      <c r="O10" s="14">
        <f t="shared" si="6"/>
        <v>0.42157782515991471</v>
      </c>
      <c r="P10" s="13">
        <v>701</v>
      </c>
      <c r="Q10" s="14">
        <f t="shared" si="7"/>
        <v>5.9786780383795306E-2</v>
      </c>
      <c r="R10" s="21"/>
      <c r="S10" s="16">
        <v>0.57999999999999996</v>
      </c>
    </row>
    <row r="11" spans="1:19" ht="18.75" customHeight="1" x14ac:dyDescent="0.2">
      <c r="A11" s="17">
        <v>4</v>
      </c>
      <c r="B11" s="18" t="s">
        <v>19</v>
      </c>
      <c r="C11" s="19">
        <f t="shared" si="0"/>
        <v>8331</v>
      </c>
      <c r="D11" s="13">
        <v>7138</v>
      </c>
      <c r="E11" s="14">
        <f t="shared" si="1"/>
        <v>0.85679990397311245</v>
      </c>
      <c r="F11" s="13">
        <v>1193</v>
      </c>
      <c r="G11" s="14">
        <f t="shared" si="2"/>
        <v>0.14320009602688752</v>
      </c>
      <c r="H11" s="20"/>
      <c r="I11" s="12">
        <f t="shared" si="3"/>
        <v>8331</v>
      </c>
      <c r="J11" s="13">
        <v>22</v>
      </c>
      <c r="K11" s="14">
        <f t="shared" si="4"/>
        <v>2.6407394070339695E-3</v>
      </c>
      <c r="L11" s="13">
        <v>4007</v>
      </c>
      <c r="M11" s="14">
        <f t="shared" si="5"/>
        <v>0.48097467290841434</v>
      </c>
      <c r="N11" s="13">
        <v>3450</v>
      </c>
      <c r="O11" s="14">
        <f t="shared" si="6"/>
        <v>0.4141159524666907</v>
      </c>
      <c r="P11" s="13">
        <v>852</v>
      </c>
      <c r="Q11" s="14">
        <f t="shared" si="7"/>
        <v>0.102268635217861</v>
      </c>
      <c r="R11" s="21"/>
      <c r="S11" s="16">
        <v>0.67200000000000004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8243</v>
      </c>
      <c r="D12" s="13">
        <v>6957</v>
      </c>
      <c r="E12" s="14">
        <f t="shared" si="1"/>
        <v>0.84398883901492172</v>
      </c>
      <c r="F12" s="13">
        <v>1286</v>
      </c>
      <c r="G12" s="14">
        <f t="shared" si="2"/>
        <v>0.15601116098507825</v>
      </c>
      <c r="H12" s="20"/>
      <c r="I12" s="12">
        <f t="shared" si="3"/>
        <v>8243</v>
      </c>
      <c r="J12" s="13">
        <v>33</v>
      </c>
      <c r="K12" s="14">
        <f t="shared" si="4"/>
        <v>4.003396821545554E-3</v>
      </c>
      <c r="L12" s="13">
        <v>4228</v>
      </c>
      <c r="M12" s="14">
        <f t="shared" si="5"/>
        <v>0.51292005337862434</v>
      </c>
      <c r="N12" s="13">
        <v>3325</v>
      </c>
      <c r="O12" s="14">
        <f t="shared" si="6"/>
        <v>0.40337255853451415</v>
      </c>
      <c r="P12" s="13">
        <v>657</v>
      </c>
      <c r="Q12" s="14">
        <f t="shared" si="7"/>
        <v>7.9703991265316021E-2</v>
      </c>
      <c r="R12" s="21"/>
      <c r="S12" s="16">
        <v>0.65600000000000003</v>
      </c>
    </row>
    <row r="13" spans="1:19" ht="18.75" customHeight="1" x14ac:dyDescent="0.2">
      <c r="A13" s="17">
        <v>6</v>
      </c>
      <c r="B13" s="18" t="s">
        <v>20</v>
      </c>
      <c r="C13" s="19">
        <f t="shared" si="0"/>
        <v>6935</v>
      </c>
      <c r="D13" s="13">
        <v>5892</v>
      </c>
      <c r="E13" s="14">
        <f t="shared" si="1"/>
        <v>0.8496034607065609</v>
      </c>
      <c r="F13" s="13">
        <v>1043</v>
      </c>
      <c r="G13" s="14">
        <f t="shared" si="2"/>
        <v>0.15039653929343907</v>
      </c>
      <c r="H13" s="20"/>
      <c r="I13" s="12">
        <f t="shared" si="3"/>
        <v>6935</v>
      </c>
      <c r="J13" s="13">
        <v>22</v>
      </c>
      <c r="K13" s="14">
        <f t="shared" si="4"/>
        <v>3.1723143475126171E-3</v>
      </c>
      <c r="L13" s="13">
        <v>3195</v>
      </c>
      <c r="M13" s="14">
        <f t="shared" si="5"/>
        <v>0.46070656092285506</v>
      </c>
      <c r="N13" s="13">
        <v>2737</v>
      </c>
      <c r="O13" s="14">
        <f t="shared" si="6"/>
        <v>0.3946647440519106</v>
      </c>
      <c r="P13" s="13">
        <v>981</v>
      </c>
      <c r="Q13" s="14">
        <f t="shared" si="7"/>
        <v>0.1414563806777217</v>
      </c>
      <c r="R13" s="21"/>
      <c r="S13" s="16">
        <v>0.53200000000000003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6339</v>
      </c>
      <c r="D14" s="13">
        <v>5674</v>
      </c>
      <c r="E14" s="14">
        <f t="shared" si="1"/>
        <v>0.89509386338539199</v>
      </c>
      <c r="F14" s="13">
        <v>665</v>
      </c>
      <c r="G14" s="14">
        <f t="shared" si="2"/>
        <v>0.10490613661460799</v>
      </c>
      <c r="H14" s="20"/>
      <c r="I14" s="12">
        <f t="shared" si="3"/>
        <v>6339</v>
      </c>
      <c r="J14" s="13">
        <v>7</v>
      </c>
      <c r="K14" s="14">
        <f t="shared" si="4"/>
        <v>1.1042751222590313E-3</v>
      </c>
      <c r="L14" s="13">
        <v>3275</v>
      </c>
      <c r="M14" s="14">
        <f t="shared" si="5"/>
        <v>0.5166430036283326</v>
      </c>
      <c r="N14" s="13">
        <v>2519</v>
      </c>
      <c r="O14" s="14">
        <f t="shared" si="6"/>
        <v>0.39738129042435716</v>
      </c>
      <c r="P14" s="13">
        <v>538</v>
      </c>
      <c r="Q14" s="14">
        <f t="shared" si="7"/>
        <v>8.4871430825051275E-2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5501</v>
      </c>
      <c r="D15" s="13">
        <v>4852</v>
      </c>
      <c r="E15" s="14">
        <f t="shared" si="1"/>
        <v>0.88202145064533721</v>
      </c>
      <c r="F15" s="13">
        <v>649</v>
      </c>
      <c r="G15" s="14">
        <f t="shared" si="2"/>
        <v>0.11797854935466279</v>
      </c>
      <c r="H15" s="20"/>
      <c r="I15" s="12">
        <f t="shared" si="3"/>
        <v>5501</v>
      </c>
      <c r="J15" s="13">
        <v>26</v>
      </c>
      <c r="K15" s="14">
        <f t="shared" si="4"/>
        <v>4.726413379385566E-3</v>
      </c>
      <c r="L15" s="13">
        <v>2692</v>
      </c>
      <c r="M15" s="14">
        <f t="shared" si="5"/>
        <v>0.48936556989638247</v>
      </c>
      <c r="N15" s="13">
        <v>2195</v>
      </c>
      <c r="O15" s="14">
        <f t="shared" si="6"/>
        <v>0.39901836029812759</v>
      </c>
      <c r="P15" s="13">
        <v>588</v>
      </c>
      <c r="Q15" s="14">
        <f t="shared" si="7"/>
        <v>0.10688965642610435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27</v>
      </c>
      <c r="C16" s="19">
        <f t="shared" si="0"/>
        <v>5416</v>
      </c>
      <c r="D16" s="13">
        <v>4911</v>
      </c>
      <c r="E16" s="14">
        <f t="shared" si="1"/>
        <v>0.90675775480059084</v>
      </c>
      <c r="F16" s="13">
        <v>505</v>
      </c>
      <c r="G16" s="14">
        <f t="shared" si="2"/>
        <v>9.3242245199409157E-2</v>
      </c>
      <c r="H16" s="20"/>
      <c r="I16" s="12">
        <f t="shared" si="3"/>
        <v>5416</v>
      </c>
      <c r="J16" s="13">
        <v>44</v>
      </c>
      <c r="K16" s="14">
        <f t="shared" si="4"/>
        <v>8.1240768094534704E-3</v>
      </c>
      <c r="L16" s="13">
        <v>2387</v>
      </c>
      <c r="M16" s="14">
        <f t="shared" si="5"/>
        <v>0.4407311669128508</v>
      </c>
      <c r="N16" s="13">
        <v>2577</v>
      </c>
      <c r="O16" s="14">
        <f t="shared" si="6"/>
        <v>0.47581240768094535</v>
      </c>
      <c r="P16" s="13">
        <v>408</v>
      </c>
      <c r="Q16" s="14">
        <f t="shared" si="7"/>
        <v>7.5332348596750365E-2</v>
      </c>
      <c r="R16" s="21"/>
      <c r="S16" s="16">
        <v>0.57599999999999996</v>
      </c>
    </row>
    <row r="17" spans="1:19" ht="18.75" customHeight="1" x14ac:dyDescent="0.2">
      <c r="A17" s="17">
        <v>10</v>
      </c>
      <c r="B17" s="18" t="s">
        <v>28</v>
      </c>
      <c r="C17" s="19">
        <f t="shared" si="0"/>
        <v>5011</v>
      </c>
      <c r="D17" s="13">
        <v>4232</v>
      </c>
      <c r="E17" s="14">
        <f t="shared" si="1"/>
        <v>0.84454200758331666</v>
      </c>
      <c r="F17" s="13">
        <v>779</v>
      </c>
      <c r="G17" s="14">
        <f t="shared" si="2"/>
        <v>0.15545799241668329</v>
      </c>
      <c r="H17" s="20"/>
      <c r="I17" s="12">
        <f t="shared" si="3"/>
        <v>5011</v>
      </c>
      <c r="J17" s="13">
        <v>12</v>
      </c>
      <c r="K17" s="14">
        <f t="shared" si="4"/>
        <v>2.3947315905008979E-3</v>
      </c>
      <c r="L17" s="13">
        <v>2542</v>
      </c>
      <c r="M17" s="14">
        <f t="shared" si="5"/>
        <v>0.50728397525444024</v>
      </c>
      <c r="N17" s="13">
        <v>1843</v>
      </c>
      <c r="O17" s="14">
        <f t="shared" si="6"/>
        <v>0.36779086010776291</v>
      </c>
      <c r="P17" s="13">
        <v>614</v>
      </c>
      <c r="Q17" s="14">
        <f t="shared" si="7"/>
        <v>0.12253043304729595</v>
      </c>
      <c r="R17" s="21"/>
      <c r="S17" s="16">
        <v>0.70899999999999996</v>
      </c>
    </row>
    <row r="18" spans="1:19" ht="18.75" customHeight="1" x14ac:dyDescent="0.2">
      <c r="A18" s="10">
        <v>11</v>
      </c>
      <c r="B18" s="18" t="s">
        <v>12</v>
      </c>
      <c r="C18" s="19">
        <f t="shared" si="0"/>
        <v>4908</v>
      </c>
      <c r="D18" s="13">
        <v>4315</v>
      </c>
      <c r="E18" s="14">
        <f t="shared" si="1"/>
        <v>0.87917685411572943</v>
      </c>
      <c r="F18" s="13">
        <v>593</v>
      </c>
      <c r="G18" s="14">
        <f t="shared" si="2"/>
        <v>0.12082314588427058</v>
      </c>
      <c r="H18" s="20"/>
      <c r="I18" s="12">
        <f t="shared" si="3"/>
        <v>4908</v>
      </c>
      <c r="J18" s="13">
        <v>31</v>
      </c>
      <c r="K18" s="14">
        <f t="shared" si="4"/>
        <v>6.3162184189079051E-3</v>
      </c>
      <c r="L18" s="13">
        <v>2332</v>
      </c>
      <c r="M18" s="14">
        <f t="shared" si="5"/>
        <v>0.47514262428687859</v>
      </c>
      <c r="N18" s="13">
        <v>2166</v>
      </c>
      <c r="O18" s="14">
        <f t="shared" si="6"/>
        <v>0.44132029339853301</v>
      </c>
      <c r="P18" s="13">
        <v>379</v>
      </c>
      <c r="Q18" s="14">
        <f t="shared" si="7"/>
        <v>7.7220863895680517E-2</v>
      </c>
      <c r="R18" s="21"/>
      <c r="S18" s="16">
        <v>0.69799999999999995</v>
      </c>
    </row>
    <row r="19" spans="1:19" s="22" customFormat="1" ht="18.75" customHeight="1" x14ac:dyDescent="0.2">
      <c r="A19" s="17">
        <v>12</v>
      </c>
      <c r="B19" s="18" t="s">
        <v>17</v>
      </c>
      <c r="C19" s="19">
        <f t="shared" si="0"/>
        <v>4397</v>
      </c>
      <c r="D19" s="13">
        <v>3928</v>
      </c>
      <c r="E19" s="14">
        <f t="shared" si="1"/>
        <v>0.89333636570388897</v>
      </c>
      <c r="F19" s="13">
        <v>469</v>
      </c>
      <c r="G19" s="14">
        <f t="shared" si="2"/>
        <v>0.10666363429611099</v>
      </c>
      <c r="H19" s="20"/>
      <c r="I19" s="12">
        <f t="shared" si="3"/>
        <v>4397</v>
      </c>
      <c r="J19" s="13">
        <v>10</v>
      </c>
      <c r="K19" s="14">
        <f t="shared" si="4"/>
        <v>2.2742779167614284E-3</v>
      </c>
      <c r="L19" s="13">
        <v>1992</v>
      </c>
      <c r="M19" s="14">
        <f t="shared" si="5"/>
        <v>0.4530361610188765</v>
      </c>
      <c r="N19" s="13">
        <v>1786</v>
      </c>
      <c r="O19" s="14">
        <f t="shared" si="6"/>
        <v>0.40618603593359109</v>
      </c>
      <c r="P19" s="13">
        <v>609</v>
      </c>
      <c r="Q19" s="14">
        <f t="shared" si="7"/>
        <v>0.13850352513077099</v>
      </c>
      <c r="R19" s="21"/>
      <c r="S19" s="16">
        <v>0.57099999999999995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4041</v>
      </c>
      <c r="D20" s="13">
        <v>3220</v>
      </c>
      <c r="E20" s="14">
        <f t="shared" si="1"/>
        <v>0.79683246721108636</v>
      </c>
      <c r="F20" s="13">
        <v>821</v>
      </c>
      <c r="G20" s="14">
        <f t="shared" si="2"/>
        <v>0.20316753278891364</v>
      </c>
      <c r="H20" s="20"/>
      <c r="I20" s="12">
        <f t="shared" si="3"/>
        <v>4041</v>
      </c>
      <c r="J20" s="13">
        <v>23</v>
      </c>
      <c r="K20" s="14">
        <f t="shared" si="4"/>
        <v>5.6916604800791885E-3</v>
      </c>
      <c r="L20" s="13">
        <v>2120</v>
      </c>
      <c r="M20" s="14">
        <f t="shared" si="5"/>
        <v>0.52462261816382083</v>
      </c>
      <c r="N20" s="13">
        <v>1456</v>
      </c>
      <c r="O20" s="14">
        <f t="shared" si="6"/>
        <v>0.36030685473892599</v>
      </c>
      <c r="P20" s="13">
        <v>442</v>
      </c>
      <c r="Q20" s="14">
        <f t="shared" si="7"/>
        <v>0.10937886661717397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21</v>
      </c>
      <c r="C21" s="19">
        <f t="shared" si="0"/>
        <v>3820</v>
      </c>
      <c r="D21" s="13">
        <v>3396</v>
      </c>
      <c r="E21" s="14">
        <f t="shared" si="1"/>
        <v>0.88900523560209421</v>
      </c>
      <c r="F21" s="13">
        <v>424</v>
      </c>
      <c r="G21" s="14">
        <f t="shared" si="2"/>
        <v>0.11099476439790576</v>
      </c>
      <c r="H21" s="20"/>
      <c r="I21" s="12">
        <f t="shared" si="3"/>
        <v>3820</v>
      </c>
      <c r="J21" s="13">
        <v>13</v>
      </c>
      <c r="K21" s="14">
        <f t="shared" si="4"/>
        <v>3.4031413612565444E-3</v>
      </c>
      <c r="L21" s="13">
        <v>2000</v>
      </c>
      <c r="M21" s="14">
        <f t="shared" si="5"/>
        <v>0.52356020942408377</v>
      </c>
      <c r="N21" s="13">
        <v>1500</v>
      </c>
      <c r="O21" s="14">
        <f t="shared" si="6"/>
        <v>0.39267015706806285</v>
      </c>
      <c r="P21" s="13">
        <v>307</v>
      </c>
      <c r="Q21" s="14">
        <f t="shared" si="7"/>
        <v>8.0366492146596857E-2</v>
      </c>
      <c r="R21" s="21"/>
      <c r="S21" s="16">
        <v>0.67800000000000005</v>
      </c>
    </row>
    <row r="22" spans="1:19" ht="18.75" customHeight="1" x14ac:dyDescent="0.2">
      <c r="A22" s="10">
        <v>15</v>
      </c>
      <c r="B22" s="18" t="s">
        <v>10</v>
      </c>
      <c r="C22" s="19">
        <f t="shared" si="0"/>
        <v>3663</v>
      </c>
      <c r="D22" s="13">
        <v>3180</v>
      </c>
      <c r="E22" s="14">
        <f t="shared" si="1"/>
        <v>0.8681408681408681</v>
      </c>
      <c r="F22" s="13">
        <v>483</v>
      </c>
      <c r="G22" s="14">
        <f t="shared" si="2"/>
        <v>0.13185913185913187</v>
      </c>
      <c r="H22" s="20"/>
      <c r="I22" s="12">
        <f t="shared" si="3"/>
        <v>3663</v>
      </c>
      <c r="J22" s="13">
        <v>34</v>
      </c>
      <c r="K22" s="14">
        <f t="shared" si="4"/>
        <v>9.2820092820092813E-3</v>
      </c>
      <c r="L22" s="13">
        <v>1789</v>
      </c>
      <c r="M22" s="14">
        <f t="shared" si="5"/>
        <v>0.48839748839748842</v>
      </c>
      <c r="N22" s="13">
        <v>1664</v>
      </c>
      <c r="O22" s="14">
        <f t="shared" si="6"/>
        <v>0.45427245427245427</v>
      </c>
      <c r="P22" s="13">
        <v>176</v>
      </c>
      <c r="Q22" s="14">
        <f t="shared" si="7"/>
        <v>4.8048048048048048E-2</v>
      </c>
      <c r="R22" s="21"/>
      <c r="S22" s="16">
        <v>0.80600000000000005</v>
      </c>
    </row>
    <row r="23" spans="1:19" ht="18.75" customHeight="1" x14ac:dyDescent="0.2">
      <c r="A23" s="17">
        <v>16</v>
      </c>
      <c r="B23" s="18" t="s">
        <v>13</v>
      </c>
      <c r="C23" s="19">
        <f t="shared" si="0"/>
        <v>3575</v>
      </c>
      <c r="D23" s="13">
        <v>3081</v>
      </c>
      <c r="E23" s="14">
        <f t="shared" si="1"/>
        <v>0.86181818181818182</v>
      </c>
      <c r="F23" s="13">
        <v>494</v>
      </c>
      <c r="G23" s="14">
        <f t="shared" si="2"/>
        <v>0.13818181818181818</v>
      </c>
      <c r="H23" s="20"/>
      <c r="I23" s="12">
        <f t="shared" si="3"/>
        <v>3575</v>
      </c>
      <c r="J23" s="13">
        <v>11</v>
      </c>
      <c r="K23" s="14">
        <f t="shared" si="4"/>
        <v>3.0769230769230769E-3</v>
      </c>
      <c r="L23" s="13">
        <v>1712</v>
      </c>
      <c r="M23" s="14">
        <f t="shared" si="5"/>
        <v>0.47888111888111889</v>
      </c>
      <c r="N23" s="13">
        <v>1504</v>
      </c>
      <c r="O23" s="14">
        <f t="shared" si="6"/>
        <v>0.42069930069930073</v>
      </c>
      <c r="P23" s="13">
        <v>348</v>
      </c>
      <c r="Q23" s="14">
        <f t="shared" si="7"/>
        <v>9.7342657342657346E-2</v>
      </c>
      <c r="R23" s="21"/>
      <c r="S23" s="16">
        <v>0.67400000000000004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3349</v>
      </c>
      <c r="D24" s="13">
        <v>2981</v>
      </c>
      <c r="E24" s="14">
        <f t="shared" si="1"/>
        <v>0.89011645267243955</v>
      </c>
      <c r="F24" s="13">
        <v>368</v>
      </c>
      <c r="G24" s="14">
        <f t="shared" si="2"/>
        <v>0.10988354732756046</v>
      </c>
      <c r="H24" s="20"/>
      <c r="I24" s="12">
        <f t="shared" si="3"/>
        <v>3349</v>
      </c>
      <c r="J24" s="13">
        <v>121</v>
      </c>
      <c r="K24" s="14">
        <f t="shared" si="4"/>
        <v>3.6130188115855479E-2</v>
      </c>
      <c r="L24" s="13">
        <v>1435</v>
      </c>
      <c r="M24" s="14">
        <f t="shared" si="5"/>
        <v>0.42848611525828606</v>
      </c>
      <c r="N24" s="13">
        <v>1248</v>
      </c>
      <c r="O24" s="14">
        <f t="shared" si="6"/>
        <v>0.37264855180650941</v>
      </c>
      <c r="P24" s="13">
        <v>545</v>
      </c>
      <c r="Q24" s="14">
        <f t="shared" si="7"/>
        <v>0.16273514481934906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2935</v>
      </c>
      <c r="D25" s="13">
        <v>2606</v>
      </c>
      <c r="E25" s="14">
        <f t="shared" si="1"/>
        <v>0.88790459965928448</v>
      </c>
      <c r="F25" s="13">
        <v>329</v>
      </c>
      <c r="G25" s="14">
        <f t="shared" si="2"/>
        <v>0.11209540034071551</v>
      </c>
      <c r="H25" s="20"/>
      <c r="I25" s="12">
        <f t="shared" si="3"/>
        <v>2935</v>
      </c>
      <c r="J25" s="13">
        <v>6</v>
      </c>
      <c r="K25" s="14">
        <f t="shared" si="4"/>
        <v>2.0442930153321977E-3</v>
      </c>
      <c r="L25" s="13">
        <v>1212</v>
      </c>
      <c r="M25" s="14">
        <f t="shared" si="5"/>
        <v>0.41294718909710393</v>
      </c>
      <c r="N25" s="13">
        <v>1334</v>
      </c>
      <c r="O25" s="14">
        <f t="shared" si="6"/>
        <v>0.45451448040885861</v>
      </c>
      <c r="P25" s="13">
        <v>383</v>
      </c>
      <c r="Q25" s="14">
        <f t="shared" si="7"/>
        <v>0.13049403747870528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2076</v>
      </c>
      <c r="D26" s="13">
        <v>1782</v>
      </c>
      <c r="E26" s="14">
        <f t="shared" si="1"/>
        <v>0.85838150289017345</v>
      </c>
      <c r="F26" s="13">
        <v>294</v>
      </c>
      <c r="G26" s="14">
        <f t="shared" si="2"/>
        <v>0.1416184971098266</v>
      </c>
      <c r="H26" s="20"/>
      <c r="I26" s="12">
        <f t="shared" si="3"/>
        <v>2076</v>
      </c>
      <c r="J26" s="13">
        <v>5</v>
      </c>
      <c r="K26" s="14">
        <f t="shared" si="4"/>
        <v>2.4084778420038534E-3</v>
      </c>
      <c r="L26" s="13">
        <v>1115</v>
      </c>
      <c r="M26" s="14">
        <f t="shared" si="5"/>
        <v>0.53709055876685929</v>
      </c>
      <c r="N26" s="13">
        <v>890</v>
      </c>
      <c r="O26" s="14">
        <f t="shared" si="6"/>
        <v>0.42870905587668595</v>
      </c>
      <c r="P26" s="13">
        <v>66</v>
      </c>
      <c r="Q26" s="14">
        <f t="shared" si="7"/>
        <v>3.1791907514450865E-2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1940</v>
      </c>
      <c r="D27" s="13">
        <v>1667</v>
      </c>
      <c r="E27" s="14">
        <f t="shared" si="1"/>
        <v>0.85927835051546386</v>
      </c>
      <c r="F27" s="13">
        <v>273</v>
      </c>
      <c r="G27" s="14">
        <f t="shared" si="2"/>
        <v>0.14072164948453608</v>
      </c>
      <c r="H27" s="20"/>
      <c r="I27" s="12">
        <f t="shared" si="3"/>
        <v>1940</v>
      </c>
      <c r="J27" s="13">
        <v>16</v>
      </c>
      <c r="K27" s="14">
        <f t="shared" si="4"/>
        <v>8.2474226804123713E-3</v>
      </c>
      <c r="L27" s="13">
        <v>1021</v>
      </c>
      <c r="M27" s="14">
        <f t="shared" si="5"/>
        <v>0.52628865979381445</v>
      </c>
      <c r="N27" s="13">
        <v>719</v>
      </c>
      <c r="O27" s="14">
        <f t="shared" si="6"/>
        <v>0.37061855670103094</v>
      </c>
      <c r="P27" s="13">
        <v>184</v>
      </c>
      <c r="Q27" s="14">
        <f t="shared" si="7"/>
        <v>9.4845360824742264E-2</v>
      </c>
      <c r="R27" s="21"/>
      <c r="S27" s="16">
        <v>0.79100000000000004</v>
      </c>
    </row>
    <row r="28" spans="1:19" s="22" customFormat="1" ht="18.75" customHeight="1" x14ac:dyDescent="0.2">
      <c r="A28" s="10">
        <v>21</v>
      </c>
      <c r="B28" s="18" t="s">
        <v>25</v>
      </c>
      <c r="C28" s="19">
        <f t="shared" si="0"/>
        <v>1767</v>
      </c>
      <c r="D28" s="13">
        <v>1556</v>
      </c>
      <c r="E28" s="14">
        <f t="shared" si="1"/>
        <v>0.88058856819468023</v>
      </c>
      <c r="F28" s="13">
        <v>211</v>
      </c>
      <c r="G28" s="14">
        <f t="shared" si="2"/>
        <v>0.11941143180531975</v>
      </c>
      <c r="H28" s="20"/>
      <c r="I28" s="12">
        <f t="shared" si="3"/>
        <v>1767</v>
      </c>
      <c r="J28" s="13">
        <v>9</v>
      </c>
      <c r="K28" s="14">
        <f t="shared" si="4"/>
        <v>5.0933786078098476E-3</v>
      </c>
      <c r="L28" s="13">
        <v>812</v>
      </c>
      <c r="M28" s="14">
        <f t="shared" si="5"/>
        <v>0.45953593661573289</v>
      </c>
      <c r="N28" s="13">
        <v>763</v>
      </c>
      <c r="O28" s="14">
        <f t="shared" si="6"/>
        <v>0.4318053197509904</v>
      </c>
      <c r="P28" s="13">
        <v>183</v>
      </c>
      <c r="Q28" s="14">
        <f t="shared" si="7"/>
        <v>0.1035653650254669</v>
      </c>
      <c r="R28" s="21"/>
      <c r="S28" s="16">
        <v>0.68600000000000005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1682</v>
      </c>
      <c r="D29" s="13">
        <v>1501</v>
      </c>
      <c r="E29" s="14">
        <f t="shared" si="1"/>
        <v>0.8923900118906064</v>
      </c>
      <c r="F29" s="13">
        <v>181</v>
      </c>
      <c r="G29" s="14">
        <f t="shared" si="2"/>
        <v>0.10760998810939358</v>
      </c>
      <c r="H29" s="20"/>
      <c r="I29" s="12">
        <f t="shared" si="3"/>
        <v>1682</v>
      </c>
      <c r="J29" s="13">
        <v>7</v>
      </c>
      <c r="K29" s="14">
        <f t="shared" si="4"/>
        <v>4.1617122473246136E-3</v>
      </c>
      <c r="L29" s="13">
        <v>664</v>
      </c>
      <c r="M29" s="14">
        <f t="shared" si="5"/>
        <v>0.39476813317479192</v>
      </c>
      <c r="N29" s="13">
        <v>714</v>
      </c>
      <c r="O29" s="14">
        <f t="shared" si="6"/>
        <v>0.42449464922711061</v>
      </c>
      <c r="P29" s="13">
        <v>297</v>
      </c>
      <c r="Q29" s="14">
        <f t="shared" si="7"/>
        <v>0.17657550535077288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1162</v>
      </c>
      <c r="D30" s="13">
        <v>1048</v>
      </c>
      <c r="E30" s="14">
        <f t="shared" si="1"/>
        <v>0.90189328743545616</v>
      </c>
      <c r="F30" s="13">
        <v>114</v>
      </c>
      <c r="G30" s="14">
        <f t="shared" si="2"/>
        <v>9.8106712564543896E-2</v>
      </c>
      <c r="H30" s="20"/>
      <c r="I30" s="12">
        <f t="shared" si="3"/>
        <v>1162</v>
      </c>
      <c r="J30" s="13">
        <v>6</v>
      </c>
      <c r="K30" s="14">
        <f t="shared" si="4"/>
        <v>5.1635111876075735E-3</v>
      </c>
      <c r="L30" s="13">
        <v>616</v>
      </c>
      <c r="M30" s="14">
        <f t="shared" si="5"/>
        <v>0.53012048192771088</v>
      </c>
      <c r="N30" s="13">
        <v>449</v>
      </c>
      <c r="O30" s="14">
        <f t="shared" si="6"/>
        <v>0.3864027538726334</v>
      </c>
      <c r="P30" s="13">
        <v>91</v>
      </c>
      <c r="Q30" s="14">
        <f t="shared" si="7"/>
        <v>7.8313253012048195E-2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1088</v>
      </c>
      <c r="D31" s="13">
        <v>914</v>
      </c>
      <c r="E31" s="14">
        <f t="shared" si="1"/>
        <v>0.84007352941176472</v>
      </c>
      <c r="F31" s="13">
        <v>174</v>
      </c>
      <c r="G31" s="14">
        <f t="shared" si="2"/>
        <v>0.15992647058823528</v>
      </c>
      <c r="H31" s="20"/>
      <c r="I31" s="12">
        <f t="shared" si="3"/>
        <v>1088</v>
      </c>
      <c r="J31" s="13">
        <v>25</v>
      </c>
      <c r="K31" s="14">
        <f t="shared" si="4"/>
        <v>2.297794117647059E-2</v>
      </c>
      <c r="L31" s="13">
        <v>519</v>
      </c>
      <c r="M31" s="14">
        <f t="shared" si="5"/>
        <v>0.47702205882352944</v>
      </c>
      <c r="N31" s="13">
        <v>393</v>
      </c>
      <c r="O31" s="14">
        <f t="shared" si="6"/>
        <v>0.36121323529411764</v>
      </c>
      <c r="P31" s="13">
        <v>151</v>
      </c>
      <c r="Q31" s="14">
        <f t="shared" si="7"/>
        <v>0.13878676470588236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967</v>
      </c>
      <c r="D32" s="23">
        <v>862</v>
      </c>
      <c r="E32" s="21">
        <f t="shared" si="1"/>
        <v>0.89141675284384692</v>
      </c>
      <c r="F32" s="23">
        <v>105</v>
      </c>
      <c r="G32" s="14">
        <f t="shared" si="2"/>
        <v>0.10858324715615306</v>
      </c>
      <c r="H32" s="24"/>
      <c r="I32" s="12">
        <f t="shared" si="3"/>
        <v>967</v>
      </c>
      <c r="J32" s="13">
        <v>8</v>
      </c>
      <c r="K32" s="14">
        <f t="shared" si="4"/>
        <v>8.2730093071354711E-3</v>
      </c>
      <c r="L32" s="13">
        <v>407</v>
      </c>
      <c r="M32" s="14">
        <f t="shared" si="5"/>
        <v>0.42088934850051707</v>
      </c>
      <c r="N32" s="13">
        <v>314</v>
      </c>
      <c r="O32" s="14">
        <f t="shared" si="6"/>
        <v>0.32471561530506721</v>
      </c>
      <c r="P32" s="13">
        <v>238</v>
      </c>
      <c r="Q32" s="14">
        <f t="shared" si="7"/>
        <v>0.24612202688728024</v>
      </c>
      <c r="R32" s="25"/>
      <c r="S32" s="16">
        <v>0.502</v>
      </c>
    </row>
    <row r="33" spans="1:19" s="22" customFormat="1" ht="18.75" hidden="1" customHeight="1" x14ac:dyDescent="0.25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5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59" t="s">
        <v>0</v>
      </c>
      <c r="B36" s="60"/>
      <c r="C36" s="32">
        <f>SUM(C8:C32)</f>
        <v>165652</v>
      </c>
      <c r="D36" s="32">
        <f>SUM(D8:D32)</f>
        <v>141269</v>
      </c>
      <c r="E36" s="33">
        <f>D36/C36</f>
        <v>0.85280588221089992</v>
      </c>
      <c r="F36" s="32">
        <f>SUM(F8:F32)</f>
        <v>24383</v>
      </c>
      <c r="G36" s="33">
        <f>F36/C36</f>
        <v>0.14719411778910005</v>
      </c>
      <c r="H36" s="32"/>
      <c r="I36" s="32">
        <f>SUM(I8:I32)</f>
        <v>165652</v>
      </c>
      <c r="J36" s="32">
        <f>SUM(J8:J32)</f>
        <v>946</v>
      </c>
      <c r="K36" s="34">
        <f t="shared" ref="K36" si="8">J36/I36</f>
        <v>5.7107671504117068E-3</v>
      </c>
      <c r="L36" s="32">
        <f>SUM(L8:L32)</f>
        <v>82493</v>
      </c>
      <c r="M36" s="34">
        <f t="shared" ref="M36" si="9">L36/I36</f>
        <v>0.49798976166904113</v>
      </c>
      <c r="N36" s="32">
        <f>SUM(N8:N32)</f>
        <v>65851</v>
      </c>
      <c r="O36" s="34">
        <f>N36/I36</f>
        <v>0.39752613913505419</v>
      </c>
      <c r="P36" s="32">
        <f>SUM(P8:P32)</f>
        <v>16362</v>
      </c>
      <c r="Q36" s="34">
        <f>P36/I36</f>
        <v>9.8773332045492962E-2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37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34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LuisAl</cp:lastModifiedBy>
  <cp:lastPrinted>2019-02-18T17:22:51Z</cp:lastPrinted>
  <dcterms:created xsi:type="dcterms:W3CDTF">2012-05-16T15:21:51Z</dcterms:created>
  <dcterms:modified xsi:type="dcterms:W3CDTF">2019-12-22T18:49:30Z</dcterms:modified>
</cp:coreProperties>
</file>