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91029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F68" i="1"/>
  <c r="J68" i="1"/>
  <c r="B28" i="1"/>
  <c r="B44" i="1"/>
  <c r="B92" i="1"/>
  <c r="B93" i="1" s="1"/>
  <c r="B125" i="1"/>
  <c r="F126" i="1" s="1"/>
  <c r="J28" i="1"/>
  <c r="N29" i="1" s="1"/>
  <c r="G45" i="1" l="1"/>
  <c r="F45" i="1"/>
  <c r="J45" i="1"/>
  <c r="H45" i="1"/>
  <c r="E45" i="1"/>
  <c r="I45" i="1"/>
  <c r="D45" i="1"/>
  <c r="D126" i="1"/>
  <c r="E126" i="1"/>
  <c r="E93" i="1"/>
  <c r="J93" i="1"/>
  <c r="K93" i="1"/>
  <c r="L93" i="1"/>
  <c r="F93" i="1"/>
  <c r="N93" i="1"/>
  <c r="G93" i="1"/>
  <c r="I93" i="1"/>
  <c r="D93" i="1"/>
  <c r="M93" i="1"/>
  <c r="H93" i="1"/>
  <c r="K69" i="1"/>
  <c r="L69" i="1"/>
  <c r="M69" i="1"/>
  <c r="I69" i="1"/>
  <c r="H69" i="1"/>
  <c r="C69" i="1"/>
  <c r="D69" i="1"/>
  <c r="E69" i="1"/>
  <c r="O29" i="1"/>
  <c r="M29" i="1"/>
  <c r="L29" i="1"/>
  <c r="F69" i="1"/>
  <c r="G69" i="1"/>
  <c r="C29" i="1"/>
  <c r="E29" i="1"/>
  <c r="B69" i="1"/>
  <c r="J69" i="1"/>
  <c r="C45" i="1"/>
  <c r="C126" i="1"/>
  <c r="B45" i="1"/>
  <c r="C93" i="1"/>
  <c r="B126" i="1"/>
  <c r="J29" i="1"/>
  <c r="B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<sst xmlns="http://schemas.openxmlformats.org/spreadsheetml/2006/main" count="170" uniqueCount="89">
  <si>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</si>
  <si>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</si>
  <si>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</si>
  <si>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</si>
  <si>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</si>
  <si>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</si>
  <si>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</si>
  <si>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</si>
  <si>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</si>
  <si>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</si>
  <si>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</si>
  <si>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</si>
  <si>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</si>
  <si>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</si>
  <si>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</si>
  <si>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</si>
  <si>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</si>
  <si>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</si>
  <si>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</si>
  <si>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</si>
  <si>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</si>
  <si>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</si>
  <si>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</si>
  <si>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</si>
  <si>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</si>
  <si>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</si>
  <si>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</si>
  <si>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</si>
  <si>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</si>
  <si>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</si>
  <si>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</si>
  <si>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</si>
  <si>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</si>
  <si>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</si>
  <si>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</si>
  <si>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</si>
  <si>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</si>
  <si>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</si>
  <si>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</si>
  <si>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</si>
  <si>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</si>
  <si>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</si>
  <si>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</si>
  <si>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</si>
  <si>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</si>
  <si>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</si>
  <si>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</si>
  <si>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</si>
  <si>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</si>
  <si>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</si>
  <si>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</si>
  <si>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</si>
  <si>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</si>
  <si>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</si>
  <si>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</si>
  <si>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</si>
  <si>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</si>
  <si>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</si>
  <si>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</si>
  <si>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</si>
  <si>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</si>
  <si>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</si>
  <si>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</si>
  <si>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</si>
  <si>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</si>
  <si>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</si>
  <si>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</si>
  <si>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</si>
  <si>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</si>
  <si>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</si>
  <si>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</si>
  <si>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</si>
  <si>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</si>
  <si>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</si>
  <si>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</si>
  <si>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</si>
  <si>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</si>
  <si>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</si>
  <si>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</si>
  <si>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</si>
  <si>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</si>
  <si>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</si>
  <si>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</si>
  <si>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</si>
  <si>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</si>
  <si>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</si>
  <si>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</si>
  <si>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</si>
  <si>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Noviembre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</si>
</sst>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118</c:v>
                </c:pt>
                <c:pt idx="1">
                  <c:v>8030</c:v>
                </c:pt>
                <c:pt idx="2">
                  <c:v>5355</c:v>
                </c:pt>
                <c:pt idx="3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13</xdr:row>
      <xdr:rowOff>130172</xdr:rowOff>
    </xdr:from>
    <xdr:to>
      <xdr:col>7</xdr:col>
      <xdr:colOff>605934</xdr:colOff>
      <xdr:row>15</xdr:row>
      <xdr:rowOff>162201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71426" y="2282822"/>
          <a:ext cx="2154283" cy="555904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16</xdr:row>
      <xdr:rowOff>178859</xdr:rowOff>
    </xdr:from>
    <xdr:to>
      <xdr:col>7</xdr:col>
      <xdr:colOff>616143</xdr:colOff>
      <xdr:row>19</xdr:row>
      <xdr:rowOff>186267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54350" y="3045884"/>
          <a:ext cx="2181568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15%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131839</xdr:colOff>
      <xdr:row>21</xdr:row>
      <xdr:rowOff>24084</xdr:rowOff>
    </xdr:from>
    <xdr:to>
      <xdr:col>7</xdr:col>
      <xdr:colOff>587226</xdr:colOff>
      <xdr:row>23</xdr:row>
      <xdr:rowOff>169334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56164" y="3843609"/>
          <a:ext cx="2150837" cy="526250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13%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Normal="100" zoomScaleSheetLayoutView="100" workbookViewId="0">
      <selection activeCell="B125" sqref="B125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1250</v>
      </c>
      <c r="C18" s="43">
        <v>919</v>
      </c>
      <c r="D18" s="43">
        <v>184</v>
      </c>
      <c r="E18" s="43">
        <v>147</v>
      </c>
      <c r="I18" s="41" t="s">
        <v>18</v>
      </c>
      <c r="J18" s="42">
        <f t="shared" si="1"/>
        <v>1250</v>
      </c>
      <c r="K18" s="43">
        <v>1006</v>
      </c>
      <c r="L18" s="43">
        <v>150</v>
      </c>
      <c r="M18" s="43">
        <v>55</v>
      </c>
      <c r="N18" s="43">
        <v>35</v>
      </c>
      <c r="O18" s="43">
        <v>4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784</v>
      </c>
      <c r="C22" s="43">
        <v>536</v>
      </c>
      <c r="D22" s="43">
        <v>135</v>
      </c>
      <c r="E22" s="43">
        <v>113</v>
      </c>
      <c r="I22" s="41" t="s">
        <v>22</v>
      </c>
      <c r="J22" s="42">
        <f t="shared" si="1"/>
        <v>784</v>
      </c>
      <c r="K22" s="43">
        <v>654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customHeight="1" x14ac:dyDescent="0.3">
      <c r="A23" s="41" t="s">
        <v>23</v>
      </c>
      <c r="B23" s="42">
        <f t="shared" si="0"/>
        <v>798</v>
      </c>
      <c r="C23" s="43">
        <v>552</v>
      </c>
      <c r="D23" s="43">
        <v>111</v>
      </c>
      <c r="E23" s="43">
        <v>135</v>
      </c>
      <c r="I23" s="41" t="s">
        <v>23</v>
      </c>
      <c r="J23" s="42">
        <f t="shared" si="1"/>
        <v>798</v>
      </c>
      <c r="K23" s="43">
        <v>592</v>
      </c>
      <c r="L23" s="43">
        <v>139</v>
      </c>
      <c r="M23" s="43">
        <v>21</v>
      </c>
      <c r="N23" s="43">
        <v>46</v>
      </c>
      <c r="O23" s="43">
        <v>0</v>
      </c>
    </row>
    <row r="24" spans="1:15" s="40" customFormat="1" ht="15" customHeight="1" x14ac:dyDescent="0.3">
      <c r="A24" s="41" t="s">
        <v>24</v>
      </c>
      <c r="B24" s="42">
        <f t="shared" si="0"/>
        <v>1222</v>
      </c>
      <c r="C24" s="43">
        <v>877</v>
      </c>
      <c r="D24" s="43">
        <v>193</v>
      </c>
      <c r="E24" s="43">
        <v>152</v>
      </c>
      <c r="I24" s="41" t="s">
        <v>24</v>
      </c>
      <c r="J24" s="42">
        <f t="shared" si="1"/>
        <v>1222</v>
      </c>
      <c r="K24" s="43">
        <v>954</v>
      </c>
      <c r="L24" s="43">
        <v>152</v>
      </c>
      <c r="M24" s="43">
        <v>63</v>
      </c>
      <c r="N24" s="43">
        <v>48</v>
      </c>
      <c r="O24" s="43">
        <v>5</v>
      </c>
    </row>
    <row r="25" spans="1:15" s="40" customFormat="1" ht="15" customHeight="1" x14ac:dyDescent="0.3">
      <c r="A25" s="41" t="s">
        <v>25</v>
      </c>
      <c r="B25" s="42">
        <f t="shared" si="0"/>
        <v>2585</v>
      </c>
      <c r="C25" s="43">
        <v>1840</v>
      </c>
      <c r="D25" s="43">
        <v>402</v>
      </c>
      <c r="E25" s="43">
        <v>343</v>
      </c>
      <c r="I25" s="41" t="s">
        <v>25</v>
      </c>
      <c r="J25" s="42">
        <f t="shared" si="1"/>
        <v>2585</v>
      </c>
      <c r="K25" s="43">
        <v>1979</v>
      </c>
      <c r="L25" s="43">
        <v>371</v>
      </c>
      <c r="M25" s="43">
        <v>156</v>
      </c>
      <c r="N25" s="43">
        <v>75</v>
      </c>
      <c r="O25" s="43">
        <v>4</v>
      </c>
    </row>
    <row r="26" spans="1:15" s="40" customFormat="1" ht="15" customHeight="1" x14ac:dyDescent="0.3">
      <c r="A26" s="41" t="s">
        <v>26</v>
      </c>
      <c r="B26" s="42">
        <f t="shared" si="0"/>
        <v>2530</v>
      </c>
      <c r="C26" s="43">
        <v>1808</v>
      </c>
      <c r="D26" s="43">
        <v>422</v>
      </c>
      <c r="E26" s="43">
        <v>300</v>
      </c>
      <c r="I26" s="41" t="s">
        <v>26</v>
      </c>
      <c r="J26" s="42">
        <f t="shared" si="1"/>
        <v>2530</v>
      </c>
      <c r="K26" s="43">
        <v>1978</v>
      </c>
      <c r="L26" s="43">
        <v>294</v>
      </c>
      <c r="M26" s="43">
        <v>140</v>
      </c>
      <c r="N26" s="43">
        <v>107</v>
      </c>
      <c r="O26" s="43">
        <v>11</v>
      </c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14267</v>
      </c>
      <c r="C28" s="47">
        <f>SUM(C16:C27)</f>
        <v>10222</v>
      </c>
      <c r="D28" s="47">
        <f>SUM(D16:D27)</f>
        <v>2249</v>
      </c>
      <c r="E28" s="47">
        <f>SUM(E16:E27)</f>
        <v>1796</v>
      </c>
      <c r="I28" s="33" t="s">
        <v>0</v>
      </c>
      <c r="J28" s="47">
        <f t="shared" ref="J28:O28" si="2">SUM(J16:J27)</f>
        <v>14267</v>
      </c>
      <c r="K28" s="47">
        <f t="shared" si="2"/>
        <v>11212</v>
      </c>
      <c r="L28" s="47">
        <f t="shared" si="2"/>
        <v>1811</v>
      </c>
      <c r="M28" s="47">
        <f t="shared" si="2"/>
        <v>736</v>
      </c>
      <c r="N28" s="47">
        <f t="shared" si="2"/>
        <v>473</v>
      </c>
      <c r="O28" s="47">
        <f t="shared" si="2"/>
        <v>35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0.7164785869489031</v>
      </c>
      <c r="D29" s="50">
        <v>0.15</v>
      </c>
      <c r="E29" s="50">
        <f t="shared" ref="E29" si="3">+E28/$B$28</f>
        <v>0.12588490923109275</v>
      </c>
      <c r="I29" s="48" t="s">
        <v>1</v>
      </c>
      <c r="J29" s="50">
        <f t="shared" ref="J29:O29" si="4">J28/$J$28</f>
        <v>1</v>
      </c>
      <c r="K29" s="50">
        <f t="shared" si="4"/>
        <v>0.78586948903063014</v>
      </c>
      <c r="L29" s="50">
        <f t="shared" si="4"/>
        <v>0.12693628653536132</v>
      </c>
      <c r="M29" s="50">
        <f t="shared" si="4"/>
        <v>5.1587579729445575E-2</v>
      </c>
      <c r="N29" s="50">
        <f t="shared" si="4"/>
        <v>3.3153430994602932E-2</v>
      </c>
      <c r="O29" s="50">
        <f t="shared" si="4"/>
        <v>2.4532137099600479E-3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118</v>
      </c>
      <c r="C40" s="62">
        <v>16</v>
      </c>
      <c r="D40" s="62">
        <v>27</v>
      </c>
      <c r="E40" s="62">
        <v>15</v>
      </c>
      <c r="F40" s="62">
        <v>6</v>
      </c>
      <c r="G40" s="62">
        <v>0</v>
      </c>
      <c r="H40" s="62">
        <v>0</v>
      </c>
      <c r="I40" s="62">
        <v>5</v>
      </c>
      <c r="J40" s="62">
        <v>49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8030</v>
      </c>
      <c r="C41" s="62">
        <v>1494</v>
      </c>
      <c r="D41" s="62">
        <v>2613</v>
      </c>
      <c r="E41" s="62">
        <v>1651</v>
      </c>
      <c r="F41" s="62">
        <v>233</v>
      </c>
      <c r="G41" s="62">
        <v>266</v>
      </c>
      <c r="H41" s="62">
        <v>284</v>
      </c>
      <c r="I41" s="62">
        <v>390</v>
      </c>
      <c r="J41" s="62">
        <v>1099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5355</v>
      </c>
      <c r="C42" s="62">
        <v>1019</v>
      </c>
      <c r="D42" s="62">
        <v>1637</v>
      </c>
      <c r="E42" s="62">
        <v>1026</v>
      </c>
      <c r="F42" s="62">
        <v>204</v>
      </c>
      <c r="G42" s="62">
        <v>273</v>
      </c>
      <c r="H42" s="62">
        <v>253</v>
      </c>
      <c r="I42" s="62">
        <v>297</v>
      </c>
      <c r="J42" s="62">
        <v>646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764</v>
      </c>
      <c r="C43" s="69">
        <v>144</v>
      </c>
      <c r="D43" s="69">
        <v>372</v>
      </c>
      <c r="E43" s="69">
        <v>208</v>
      </c>
      <c r="F43" s="69">
        <v>28</v>
      </c>
      <c r="G43" s="69">
        <v>4</v>
      </c>
      <c r="H43" s="69">
        <v>6</v>
      </c>
      <c r="I43" s="69">
        <v>0</v>
      </c>
      <c r="J43" s="69">
        <v>2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14267</v>
      </c>
      <c r="C44" s="72">
        <f t="shared" ref="C44:J44" si="5">SUM(C40:C43)</f>
        <v>2673</v>
      </c>
      <c r="D44" s="72">
        <f t="shared" si="5"/>
        <v>4649</v>
      </c>
      <c r="E44" s="72">
        <f t="shared" si="5"/>
        <v>2900</v>
      </c>
      <c r="F44" s="72">
        <f t="shared" si="5"/>
        <v>471</v>
      </c>
      <c r="G44" s="72">
        <f t="shared" si="5"/>
        <v>543</v>
      </c>
      <c r="H44" s="72">
        <f t="shared" si="5"/>
        <v>543</v>
      </c>
      <c r="I44" s="72">
        <f t="shared" si="5"/>
        <v>692</v>
      </c>
      <c r="J44" s="72">
        <f t="shared" si="5"/>
        <v>1796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6">B44/$B44</f>
        <v>1</v>
      </c>
      <c r="C45" s="74">
        <f t="shared" si="6"/>
        <v>0.18735543562066306</v>
      </c>
      <c r="D45" s="74">
        <f t="shared" si="6"/>
        <v>0.3258568725029789</v>
      </c>
      <c r="E45" s="74">
        <f t="shared" si="6"/>
        <v>0.2032662788252611</v>
      </c>
      <c r="F45" s="74">
        <f t="shared" si="6"/>
        <v>3.3013247354033784E-2</v>
      </c>
      <c r="G45" s="74">
        <f t="shared" si="6"/>
        <v>3.8059858414523022E-2</v>
      </c>
      <c r="H45" s="74">
        <f t="shared" si="6"/>
        <v>3.8059858414523022E-2</v>
      </c>
      <c r="I45" s="74">
        <f t="shared" si="6"/>
        <v>4.8503539636924373E-2</v>
      </c>
      <c r="J45" s="74">
        <f t="shared" si="6"/>
        <v>0.12588490923109275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3" t="s">
        <v>87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0"/>
      <c r="L47" s="100"/>
      <c r="M47" s="100"/>
      <c r="N47" s="100"/>
      <c r="O47" s="65"/>
      <c r="AA47" s="8"/>
    </row>
    <row r="48" spans="1:27" ht="1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2" t="s">
        <v>0</v>
      </c>
      <c r="C54" s="102" t="s">
        <v>79</v>
      </c>
      <c r="D54" s="102"/>
      <c r="E54" s="102"/>
      <c r="F54" s="102" t="s">
        <v>0</v>
      </c>
      <c r="G54" s="102" t="s">
        <v>80</v>
      </c>
      <c r="H54" s="102"/>
      <c r="I54" s="102"/>
      <c r="J54" s="102" t="s">
        <v>0</v>
      </c>
      <c r="K54" s="102" t="s">
        <v>81</v>
      </c>
      <c r="L54" s="102"/>
      <c r="M54" s="102"/>
      <c r="N54" s="102" t="s">
        <v>82</v>
      </c>
      <c r="O54" s="104"/>
      <c r="AA54" s="8"/>
    </row>
    <row r="55" spans="1:27" ht="15" customHeight="1" x14ac:dyDescent="0.2">
      <c r="A55" s="101"/>
      <c r="B55" s="102"/>
      <c r="C55" s="2" t="s">
        <v>2</v>
      </c>
      <c r="D55" s="2" t="s">
        <v>3</v>
      </c>
      <c r="E55" s="2" t="s">
        <v>44</v>
      </c>
      <c r="F55" s="102"/>
      <c r="G55" s="3" t="s">
        <v>2</v>
      </c>
      <c r="H55" s="3" t="s">
        <v>3</v>
      </c>
      <c r="I55" s="3" t="s">
        <v>44</v>
      </c>
      <c r="J55" s="102"/>
      <c r="K55" s="3" t="s">
        <v>2</v>
      </c>
      <c r="L55" s="3" t="s">
        <v>3</v>
      </c>
      <c r="M55" s="3" t="s">
        <v>44</v>
      </c>
      <c r="N55" s="102"/>
      <c r="O55" s="104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7">C57+D57+E57</f>
        <v>22</v>
      </c>
      <c r="C57" s="62">
        <v>18</v>
      </c>
      <c r="D57" s="62">
        <v>4</v>
      </c>
      <c r="E57" s="81">
        <v>0</v>
      </c>
      <c r="F57" s="80">
        <f t="shared" ref="F57:F67" si="8">G57+H57+I57</f>
        <v>69</v>
      </c>
      <c r="G57" s="62">
        <v>24</v>
      </c>
      <c r="H57" s="62">
        <v>15</v>
      </c>
      <c r="I57" s="81">
        <v>30</v>
      </c>
      <c r="J57" s="80">
        <f t="shared" ref="J57:J67" si="9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7"/>
        <v>6</v>
      </c>
      <c r="C58" s="62">
        <v>4</v>
      </c>
      <c r="D58" s="62">
        <v>2</v>
      </c>
      <c r="E58" s="81">
        <v>0</v>
      </c>
      <c r="F58" s="80">
        <f t="shared" si="8"/>
        <v>28</v>
      </c>
      <c r="G58" s="62">
        <v>12</v>
      </c>
      <c r="H58" s="62">
        <v>5</v>
      </c>
      <c r="I58" s="81">
        <v>11</v>
      </c>
      <c r="J58" s="80">
        <f t="shared" si="9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7"/>
        <v>0</v>
      </c>
      <c r="C59" s="62">
        <v>0</v>
      </c>
      <c r="D59" s="62">
        <v>0</v>
      </c>
      <c r="E59" s="81">
        <v>0</v>
      </c>
      <c r="F59" s="80">
        <f t="shared" si="8"/>
        <v>0</v>
      </c>
      <c r="G59" s="62">
        <v>0</v>
      </c>
      <c r="H59" s="62">
        <v>0</v>
      </c>
      <c r="I59" s="81">
        <v>0</v>
      </c>
      <c r="J59" s="80">
        <f t="shared" si="9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7"/>
        <v>0</v>
      </c>
      <c r="C60" s="62">
        <v>0</v>
      </c>
      <c r="D60" s="62">
        <v>0</v>
      </c>
      <c r="E60" s="81">
        <v>0</v>
      </c>
      <c r="F60" s="80">
        <f t="shared" si="8"/>
        <v>0</v>
      </c>
      <c r="G60" s="62">
        <v>0</v>
      </c>
      <c r="H60" s="62">
        <v>0</v>
      </c>
      <c r="I60" s="81">
        <v>0</v>
      </c>
      <c r="J60" s="80">
        <f t="shared" si="9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7"/>
        <v>0</v>
      </c>
      <c r="C61" s="62">
        <v>0</v>
      </c>
      <c r="D61" s="62">
        <v>0</v>
      </c>
      <c r="E61" s="81">
        <v>0</v>
      </c>
      <c r="F61" s="80">
        <f t="shared" si="8"/>
        <v>0</v>
      </c>
      <c r="G61" s="62">
        <v>0</v>
      </c>
      <c r="H61" s="62">
        <v>0</v>
      </c>
      <c r="I61" s="81">
        <v>0</v>
      </c>
      <c r="J61" s="80">
        <f t="shared" si="9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7"/>
        <v>9</v>
      </c>
      <c r="C62" s="62">
        <v>9</v>
      </c>
      <c r="D62" s="62">
        <v>0</v>
      </c>
      <c r="E62" s="81">
        <v>0</v>
      </c>
      <c r="F62" s="80">
        <f t="shared" si="8"/>
        <v>21</v>
      </c>
      <c r="G62" s="62">
        <v>7</v>
      </c>
      <c r="H62" s="62">
        <v>1</v>
      </c>
      <c r="I62" s="81">
        <v>13</v>
      </c>
      <c r="J62" s="80">
        <f t="shared" si="9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customHeight="1" x14ac:dyDescent="0.2">
      <c r="A63" s="66" t="s">
        <v>23</v>
      </c>
      <c r="B63" s="80">
        <f t="shared" si="7"/>
        <v>7</v>
      </c>
      <c r="C63" s="62">
        <v>7</v>
      </c>
      <c r="D63" s="62">
        <v>0</v>
      </c>
      <c r="E63" s="81">
        <v>0</v>
      </c>
      <c r="F63" s="80">
        <f t="shared" si="8"/>
        <v>30</v>
      </c>
      <c r="G63" s="62">
        <v>1</v>
      </c>
      <c r="H63" s="62">
        <v>10</v>
      </c>
      <c r="I63" s="81">
        <v>19</v>
      </c>
      <c r="J63" s="80">
        <f t="shared" si="9"/>
        <v>2</v>
      </c>
      <c r="K63" s="62">
        <v>0</v>
      </c>
      <c r="L63" s="62">
        <v>2</v>
      </c>
      <c r="M63" s="81">
        <v>0</v>
      </c>
      <c r="N63" s="64">
        <v>2</v>
      </c>
      <c r="O63" s="82"/>
      <c r="AA63" s="8"/>
    </row>
    <row r="64" spans="1:27" ht="15" customHeight="1" x14ac:dyDescent="0.2">
      <c r="A64" s="66" t="s">
        <v>76</v>
      </c>
      <c r="B64" s="80">
        <f t="shared" si="7"/>
        <v>19</v>
      </c>
      <c r="C64" s="62">
        <v>18</v>
      </c>
      <c r="D64" s="62">
        <v>1</v>
      </c>
      <c r="E64" s="81">
        <v>0</v>
      </c>
      <c r="F64" s="80">
        <f t="shared" si="8"/>
        <v>34</v>
      </c>
      <c r="G64" s="62">
        <v>11</v>
      </c>
      <c r="H64" s="62">
        <v>11</v>
      </c>
      <c r="I64" s="81">
        <v>12</v>
      </c>
      <c r="J64" s="80">
        <f t="shared" si="9"/>
        <v>3</v>
      </c>
      <c r="K64" s="62">
        <v>1</v>
      </c>
      <c r="L64" s="62">
        <v>2</v>
      </c>
      <c r="M64" s="81">
        <v>0</v>
      </c>
      <c r="N64" s="64">
        <v>0</v>
      </c>
      <c r="O64" s="82"/>
      <c r="AA64" s="8"/>
    </row>
    <row r="65" spans="1:15" ht="15" customHeight="1" x14ac:dyDescent="0.2">
      <c r="A65" s="66" t="s">
        <v>25</v>
      </c>
      <c r="B65" s="80">
        <f t="shared" si="7"/>
        <v>11</v>
      </c>
      <c r="C65" s="62">
        <v>7</v>
      </c>
      <c r="D65" s="62">
        <v>3</v>
      </c>
      <c r="E65" s="81">
        <v>1</v>
      </c>
      <c r="F65" s="80">
        <f t="shared" si="8"/>
        <v>79</v>
      </c>
      <c r="G65" s="62">
        <v>27</v>
      </c>
      <c r="H65" s="62">
        <v>18</v>
      </c>
      <c r="I65" s="81">
        <v>34</v>
      </c>
      <c r="J65" s="80">
        <f t="shared" si="9"/>
        <v>3</v>
      </c>
      <c r="K65" s="62">
        <v>0</v>
      </c>
      <c r="L65" s="62">
        <v>3</v>
      </c>
      <c r="M65" s="81">
        <v>0</v>
      </c>
      <c r="N65" s="64">
        <v>0</v>
      </c>
      <c r="O65" s="82"/>
    </row>
    <row r="66" spans="1:15" ht="15" customHeight="1" x14ac:dyDescent="0.2">
      <c r="A66" s="66" t="s">
        <v>26</v>
      </c>
      <c r="B66" s="80">
        <f t="shared" si="7"/>
        <v>30</v>
      </c>
      <c r="C66" s="62">
        <v>26</v>
      </c>
      <c r="D66" s="62">
        <v>3</v>
      </c>
      <c r="E66" s="81">
        <v>1</v>
      </c>
      <c r="F66" s="80">
        <f t="shared" si="8"/>
        <v>65</v>
      </c>
      <c r="G66" s="62">
        <v>22</v>
      </c>
      <c r="H66" s="62">
        <v>26</v>
      </c>
      <c r="I66" s="81">
        <v>17</v>
      </c>
      <c r="J66" s="80">
        <f t="shared" si="9"/>
        <v>6</v>
      </c>
      <c r="K66" s="62">
        <v>1</v>
      </c>
      <c r="L66" s="62">
        <v>5</v>
      </c>
      <c r="M66" s="81">
        <v>0</v>
      </c>
      <c r="N66" s="64">
        <v>1</v>
      </c>
      <c r="O66" s="82"/>
    </row>
    <row r="67" spans="1:15" s="85" customFormat="1" ht="15" hidden="1" customHeight="1" x14ac:dyDescent="0.2">
      <c r="A67" s="67" t="s">
        <v>27</v>
      </c>
      <c r="B67" s="80">
        <f t="shared" si="7"/>
        <v>0</v>
      </c>
      <c r="C67" s="69"/>
      <c r="D67" s="69"/>
      <c r="E67" s="83"/>
      <c r="F67" s="80">
        <f t="shared" si="8"/>
        <v>0</v>
      </c>
      <c r="G67" s="69"/>
      <c r="H67" s="69"/>
      <c r="I67" s="83"/>
      <c r="J67" s="80">
        <f t="shared" si="9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10">SUM(B56:B67)</f>
        <v>128</v>
      </c>
      <c r="C68" s="72">
        <f>SUM(C56:C67)</f>
        <v>109</v>
      </c>
      <c r="D68" s="72">
        <f>SUM(D56:D67)</f>
        <v>17</v>
      </c>
      <c r="E68" s="72">
        <f>SUM(E56:E67)</f>
        <v>2</v>
      </c>
      <c r="F68" s="72">
        <f t="shared" si="10"/>
        <v>390</v>
      </c>
      <c r="G68" s="72">
        <f t="shared" si="10"/>
        <v>119</v>
      </c>
      <c r="H68" s="72">
        <f t="shared" si="10"/>
        <v>99</v>
      </c>
      <c r="I68" s="72">
        <f t="shared" si="10"/>
        <v>172</v>
      </c>
      <c r="J68" s="72">
        <f t="shared" si="10"/>
        <v>21</v>
      </c>
      <c r="K68" s="72">
        <f t="shared" si="10"/>
        <v>5</v>
      </c>
      <c r="L68" s="72">
        <f t="shared" si="10"/>
        <v>16</v>
      </c>
      <c r="M68" s="72">
        <f t="shared" si="10"/>
        <v>0</v>
      </c>
      <c r="N68" s="72">
        <f t="shared" si="10"/>
        <v>9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0.8515625</v>
      </c>
      <c r="D69" s="74">
        <f t="shared" ref="D69:E69" si="11">D68/$B$68</f>
        <v>0.1328125</v>
      </c>
      <c r="E69" s="74">
        <f t="shared" si="11"/>
        <v>1.5625E-2</v>
      </c>
      <c r="F69" s="74">
        <f>F68/$F$68</f>
        <v>1</v>
      </c>
      <c r="G69" s="74">
        <f>G68/$F$68</f>
        <v>0.30512820512820515</v>
      </c>
      <c r="H69" s="74">
        <f t="shared" ref="H69:I69" si="12">H68/$F$68</f>
        <v>0.25384615384615383</v>
      </c>
      <c r="I69" s="74">
        <f t="shared" si="12"/>
        <v>0.44102564102564101</v>
      </c>
      <c r="J69" s="74">
        <f>J68/$J$68</f>
        <v>1</v>
      </c>
      <c r="K69" s="74">
        <f>K68/$J$68</f>
        <v>0.23809523809523808</v>
      </c>
      <c r="L69" s="74">
        <f t="shared" ref="L69:M69" si="13">L68/$J$68</f>
        <v>0.76190476190476186</v>
      </c>
      <c r="M69" s="74">
        <f t="shared" si="13"/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2" t="s">
        <v>0</v>
      </c>
      <c r="C77" s="102" t="s">
        <v>48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89"/>
    </row>
    <row r="78" spans="1:15" ht="16.5" x14ac:dyDescent="0.2">
      <c r="A78" s="101"/>
      <c r="B78" s="102"/>
      <c r="C78" s="105" t="s">
        <v>47</v>
      </c>
      <c r="D78" s="105"/>
      <c r="E78" s="106"/>
      <c r="F78" s="107" t="s">
        <v>5</v>
      </c>
      <c r="G78" s="105"/>
      <c r="H78" s="106"/>
      <c r="I78" s="107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1"/>
      <c r="B79" s="102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4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4"/>
        <v>1250</v>
      </c>
      <c r="C82" s="62">
        <v>0</v>
      </c>
      <c r="D82" s="62">
        <v>14</v>
      </c>
      <c r="E82" s="81">
        <v>0</v>
      </c>
      <c r="F82" s="62">
        <v>51</v>
      </c>
      <c r="G82" s="62">
        <v>641</v>
      </c>
      <c r="H82" s="81">
        <v>5</v>
      </c>
      <c r="I82" s="62">
        <v>41</v>
      </c>
      <c r="J82" s="62">
        <v>444</v>
      </c>
      <c r="K82" s="81">
        <v>2</v>
      </c>
      <c r="L82" s="62">
        <v>2</v>
      </c>
      <c r="M82" s="62">
        <v>28</v>
      </c>
      <c r="N82" s="62">
        <v>22</v>
      </c>
      <c r="O82" s="90"/>
    </row>
    <row r="83" spans="1:15" ht="15" customHeight="1" x14ac:dyDescent="0.2">
      <c r="A83" s="66" t="s">
        <v>19</v>
      </c>
      <c r="B83" s="80">
        <f t="shared" si="14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4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4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4"/>
        <v>784</v>
      </c>
      <c r="C86" s="62">
        <v>0</v>
      </c>
      <c r="D86" s="62">
        <v>7</v>
      </c>
      <c r="E86" s="81">
        <v>0</v>
      </c>
      <c r="F86" s="62">
        <v>27</v>
      </c>
      <c r="G86" s="62">
        <v>403</v>
      </c>
      <c r="H86" s="81">
        <v>1</v>
      </c>
      <c r="I86" s="62">
        <v>20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customHeight="1" x14ac:dyDescent="0.2">
      <c r="A87" s="66" t="s">
        <v>23</v>
      </c>
      <c r="B87" s="80">
        <f t="shared" si="14"/>
        <v>798</v>
      </c>
      <c r="C87" s="62">
        <v>0</v>
      </c>
      <c r="D87" s="62">
        <v>5</v>
      </c>
      <c r="E87" s="81">
        <v>0</v>
      </c>
      <c r="F87" s="62">
        <v>23</v>
      </c>
      <c r="G87" s="62">
        <v>390</v>
      </c>
      <c r="H87" s="81">
        <v>5</v>
      </c>
      <c r="I87" s="62">
        <v>19</v>
      </c>
      <c r="J87" s="62">
        <v>292</v>
      </c>
      <c r="K87" s="81">
        <v>0</v>
      </c>
      <c r="L87" s="62">
        <v>0</v>
      </c>
      <c r="M87" s="62">
        <v>34</v>
      </c>
      <c r="N87" s="62">
        <v>30</v>
      </c>
      <c r="O87" s="90"/>
    </row>
    <row r="88" spans="1:15" ht="15" customHeight="1" x14ac:dyDescent="0.2">
      <c r="A88" s="91" t="s">
        <v>24</v>
      </c>
      <c r="B88" s="80">
        <f t="shared" si="14"/>
        <v>1222</v>
      </c>
      <c r="C88" s="62">
        <v>1</v>
      </c>
      <c r="D88" s="62">
        <v>14</v>
      </c>
      <c r="E88" s="81">
        <v>0</v>
      </c>
      <c r="F88" s="62">
        <v>46</v>
      </c>
      <c r="G88" s="62">
        <v>629</v>
      </c>
      <c r="H88" s="81">
        <v>4</v>
      </c>
      <c r="I88" s="62">
        <v>34</v>
      </c>
      <c r="J88" s="62">
        <v>409</v>
      </c>
      <c r="K88" s="81">
        <v>3</v>
      </c>
      <c r="L88" s="62">
        <v>1</v>
      </c>
      <c r="M88" s="62">
        <v>41</v>
      </c>
      <c r="N88" s="62">
        <v>40</v>
      </c>
      <c r="O88" s="90"/>
    </row>
    <row r="89" spans="1:15" ht="15" customHeight="1" x14ac:dyDescent="0.2">
      <c r="A89" s="66" t="s">
        <v>25</v>
      </c>
      <c r="B89" s="80">
        <f t="shared" si="14"/>
        <v>2585</v>
      </c>
      <c r="C89" s="62">
        <v>0</v>
      </c>
      <c r="D89" s="62">
        <v>8</v>
      </c>
      <c r="E89" s="81">
        <v>0</v>
      </c>
      <c r="F89" s="62">
        <v>102</v>
      </c>
      <c r="G89" s="62">
        <v>1351</v>
      </c>
      <c r="H89" s="81">
        <v>6</v>
      </c>
      <c r="I89" s="62">
        <v>71</v>
      </c>
      <c r="J89" s="62">
        <v>897</v>
      </c>
      <c r="K89" s="81">
        <v>4</v>
      </c>
      <c r="L89" s="62">
        <v>0</v>
      </c>
      <c r="M89" s="62">
        <v>79</v>
      </c>
      <c r="N89" s="62">
        <v>67</v>
      </c>
      <c r="O89" s="90"/>
    </row>
    <row r="90" spans="1:15" ht="15" customHeight="1" x14ac:dyDescent="0.2">
      <c r="A90" s="91" t="s">
        <v>26</v>
      </c>
      <c r="B90" s="80">
        <f t="shared" si="14"/>
        <v>2530</v>
      </c>
      <c r="C90" s="62">
        <v>1</v>
      </c>
      <c r="D90" s="62">
        <v>21</v>
      </c>
      <c r="E90" s="81">
        <v>0</v>
      </c>
      <c r="F90" s="62">
        <v>98</v>
      </c>
      <c r="G90" s="62">
        <v>1332</v>
      </c>
      <c r="H90" s="81">
        <v>1</v>
      </c>
      <c r="I90" s="62">
        <v>85</v>
      </c>
      <c r="J90" s="62">
        <v>855</v>
      </c>
      <c r="K90" s="81">
        <v>4</v>
      </c>
      <c r="L90" s="62">
        <v>3</v>
      </c>
      <c r="M90" s="62">
        <v>75</v>
      </c>
      <c r="N90" s="62">
        <v>55</v>
      </c>
      <c r="O90" s="90"/>
    </row>
    <row r="91" spans="1:15" ht="15" hidden="1" customHeight="1" x14ac:dyDescent="0.2">
      <c r="A91" s="67" t="s">
        <v>27</v>
      </c>
      <c r="B91" s="84">
        <f t="shared" si="14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14267</v>
      </c>
      <c r="C92" s="72">
        <f t="shared" ref="C92:N92" si="15">SUM(C80:C91)</f>
        <v>3</v>
      </c>
      <c r="D92" s="72">
        <f t="shared" si="15"/>
        <v>115</v>
      </c>
      <c r="E92" s="72">
        <f t="shared" si="15"/>
        <v>0</v>
      </c>
      <c r="F92" s="72">
        <f t="shared" si="15"/>
        <v>581</v>
      </c>
      <c r="G92" s="72">
        <f t="shared" si="15"/>
        <v>7419</v>
      </c>
      <c r="H92" s="72">
        <f t="shared" si="15"/>
        <v>30</v>
      </c>
      <c r="I92" s="72">
        <f t="shared" si="15"/>
        <v>476</v>
      </c>
      <c r="J92" s="72">
        <f t="shared" si="15"/>
        <v>4852</v>
      </c>
      <c r="K92" s="72">
        <f t="shared" si="15"/>
        <v>27</v>
      </c>
      <c r="L92" s="72">
        <f t="shared" si="15"/>
        <v>7</v>
      </c>
      <c r="M92" s="72">
        <f t="shared" si="15"/>
        <v>371</v>
      </c>
      <c r="N92" s="72">
        <f t="shared" si="15"/>
        <v>386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2.1027546085371836E-4</v>
      </c>
      <c r="D93" s="74">
        <f t="shared" ref="D93:N93" si="16">D92/$B$92</f>
        <v>8.0605593327258713E-3</v>
      </c>
      <c r="E93" s="74">
        <f t="shared" si="16"/>
        <v>0</v>
      </c>
      <c r="F93" s="74">
        <f t="shared" si="16"/>
        <v>4.0723347585336793E-2</v>
      </c>
      <c r="G93" s="74">
        <f t="shared" si="16"/>
        <v>0.52001121469124556</v>
      </c>
      <c r="H93" s="74">
        <f t="shared" si="16"/>
        <v>2.1027546085371838E-3</v>
      </c>
      <c r="I93" s="74">
        <f t="shared" si="16"/>
        <v>3.3363706455456651E-2</v>
      </c>
      <c r="J93" s="74">
        <f t="shared" si="16"/>
        <v>0.34008551202074716</v>
      </c>
      <c r="K93" s="74">
        <f t="shared" si="16"/>
        <v>1.8924791476834654E-3</v>
      </c>
      <c r="L93" s="74">
        <f t="shared" si="16"/>
        <v>4.9064274199200951E-4</v>
      </c>
      <c r="M93" s="74">
        <f t="shared" si="16"/>
        <v>2.6004065325576507E-2</v>
      </c>
      <c r="N93" s="74">
        <f t="shared" si="16"/>
        <v>2.7055442629845099E-2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8" t="s">
        <v>0</v>
      </c>
      <c r="C98" s="109" t="s">
        <v>48</v>
      </c>
      <c r="D98" s="109"/>
      <c r="E98" s="109"/>
      <c r="F98" s="109"/>
      <c r="G98" s="89"/>
      <c r="H98" s="89"/>
      <c r="I98" s="89"/>
      <c r="J98" s="89"/>
      <c r="K98" s="89"/>
      <c r="L98" s="89"/>
      <c r="M98" s="89"/>
      <c r="N98" s="89"/>
      <c r="O98" s="104"/>
    </row>
    <row r="99" spans="1:15" ht="36" customHeight="1" x14ac:dyDescent="0.2">
      <c r="A99" s="101"/>
      <c r="B99" s="108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4"/>
    </row>
    <row r="100" spans="1:15" ht="15" customHeight="1" x14ac:dyDescent="0.2">
      <c r="A100" s="79" t="s">
        <v>50</v>
      </c>
      <c r="B100" s="92">
        <f>C100+D100+E100+F100</f>
        <v>142</v>
      </c>
      <c r="C100" s="93">
        <v>0</v>
      </c>
      <c r="D100" s="93">
        <v>74</v>
      </c>
      <c r="E100" s="93">
        <v>56</v>
      </c>
      <c r="F100" s="93">
        <v>12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7">C101+D101+E101+F101</f>
        <v>694</v>
      </c>
      <c r="C101" s="93">
        <v>8</v>
      </c>
      <c r="D101" s="93">
        <v>411</v>
      </c>
      <c r="E101" s="93">
        <v>250</v>
      </c>
      <c r="F101" s="93">
        <v>25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7"/>
        <v>261</v>
      </c>
      <c r="C102" s="93">
        <v>2</v>
      </c>
      <c r="D102" s="93">
        <v>151</v>
      </c>
      <c r="E102" s="93">
        <v>106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7"/>
        <v>1867</v>
      </c>
      <c r="C103" s="93">
        <v>20</v>
      </c>
      <c r="D103" s="93">
        <v>1308</v>
      </c>
      <c r="E103" s="93">
        <v>493</v>
      </c>
      <c r="F103" s="93">
        <v>46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7"/>
        <v>373</v>
      </c>
      <c r="C104" s="93">
        <v>2</v>
      </c>
      <c r="D104" s="93">
        <v>205</v>
      </c>
      <c r="E104" s="93">
        <v>148</v>
      </c>
      <c r="F104" s="93">
        <v>18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7"/>
        <v>275</v>
      </c>
      <c r="C105" s="93">
        <v>8</v>
      </c>
      <c r="D105" s="93">
        <v>156</v>
      </c>
      <c r="E105" s="93">
        <v>92</v>
      </c>
      <c r="F105" s="93">
        <v>19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7"/>
        <v>505</v>
      </c>
      <c r="C106" s="93">
        <v>8</v>
      </c>
      <c r="D106" s="93">
        <v>229</v>
      </c>
      <c r="E106" s="93">
        <v>226</v>
      </c>
      <c r="F106" s="93">
        <v>42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7"/>
        <v>985</v>
      </c>
      <c r="C107" s="93">
        <v>12</v>
      </c>
      <c r="D107" s="93">
        <v>632</v>
      </c>
      <c r="E107" s="93">
        <v>311</v>
      </c>
      <c r="F107" s="93">
        <v>30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7"/>
        <v>186</v>
      </c>
      <c r="C108" s="93">
        <v>1</v>
      </c>
      <c r="D108" s="93">
        <v>120</v>
      </c>
      <c r="E108" s="93">
        <v>54</v>
      </c>
      <c r="F108" s="93">
        <v>11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7"/>
        <v>215</v>
      </c>
      <c r="C109" s="93">
        <v>1</v>
      </c>
      <c r="D109" s="93">
        <v>109</v>
      </c>
      <c r="E109" s="93">
        <v>82</v>
      </c>
      <c r="F109" s="93">
        <v>23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7"/>
        <v>408</v>
      </c>
      <c r="C110" s="93">
        <v>0</v>
      </c>
      <c r="D110" s="93">
        <v>203</v>
      </c>
      <c r="E110" s="93">
        <v>177</v>
      </c>
      <c r="F110" s="93">
        <v>28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7"/>
        <v>520</v>
      </c>
      <c r="C111" s="93">
        <v>0</v>
      </c>
      <c r="D111" s="93">
        <v>284</v>
      </c>
      <c r="E111" s="93">
        <v>204</v>
      </c>
      <c r="F111" s="93">
        <v>32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7"/>
        <v>778</v>
      </c>
      <c r="C112" s="93">
        <v>0</v>
      </c>
      <c r="D112" s="93">
        <v>368</v>
      </c>
      <c r="E112" s="93">
        <v>355</v>
      </c>
      <c r="F112" s="93">
        <v>55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7"/>
        <v>329</v>
      </c>
      <c r="C113" s="93">
        <v>2</v>
      </c>
      <c r="D113" s="93">
        <v>142</v>
      </c>
      <c r="E113" s="93">
        <v>171</v>
      </c>
      <c r="F113" s="93">
        <v>14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7"/>
        <v>4768</v>
      </c>
      <c r="C114" s="93">
        <v>45</v>
      </c>
      <c r="D114" s="93">
        <v>2569</v>
      </c>
      <c r="E114" s="93">
        <v>1858</v>
      </c>
      <c r="F114" s="93">
        <v>296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7"/>
        <v>140</v>
      </c>
      <c r="C115" s="93">
        <v>1</v>
      </c>
      <c r="D115" s="93">
        <v>61</v>
      </c>
      <c r="E115" s="93">
        <v>58</v>
      </c>
      <c r="F115" s="93">
        <v>20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7"/>
        <v>86</v>
      </c>
      <c r="C116" s="93">
        <v>1</v>
      </c>
      <c r="D116" s="93">
        <v>47</v>
      </c>
      <c r="E116" s="93">
        <v>37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7"/>
        <v>83</v>
      </c>
      <c r="C117" s="93">
        <v>1</v>
      </c>
      <c r="D117" s="93">
        <v>44</v>
      </c>
      <c r="E117" s="93">
        <v>33</v>
      </c>
      <c r="F117" s="93">
        <v>5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7"/>
        <v>102</v>
      </c>
      <c r="C118" s="93">
        <v>0</v>
      </c>
      <c r="D118" s="93">
        <v>59</v>
      </c>
      <c r="E118" s="93">
        <v>36</v>
      </c>
      <c r="F118" s="93">
        <v>7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7"/>
        <v>351</v>
      </c>
      <c r="C119" s="93">
        <v>1</v>
      </c>
      <c r="D119" s="93">
        <v>163</v>
      </c>
      <c r="E119" s="93">
        <v>167</v>
      </c>
      <c r="F119" s="93">
        <v>20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7"/>
        <v>299</v>
      </c>
      <c r="C120" s="93">
        <v>3</v>
      </c>
      <c r="D120" s="93">
        <v>150</v>
      </c>
      <c r="E120" s="93">
        <v>138</v>
      </c>
      <c r="F120" s="93">
        <v>8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7"/>
        <v>397</v>
      </c>
      <c r="C121" s="93">
        <v>1</v>
      </c>
      <c r="D121" s="93">
        <v>234</v>
      </c>
      <c r="E121" s="93">
        <v>144</v>
      </c>
      <c r="F121" s="93">
        <v>18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7"/>
        <v>198</v>
      </c>
      <c r="C122" s="93">
        <v>1</v>
      </c>
      <c r="D122" s="93">
        <v>115</v>
      </c>
      <c r="E122" s="93">
        <v>67</v>
      </c>
      <c r="F122" s="93">
        <v>15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7"/>
        <v>249</v>
      </c>
      <c r="C123" s="93">
        <v>0</v>
      </c>
      <c r="D123" s="93">
        <v>174</v>
      </c>
      <c r="E123" s="93">
        <v>70</v>
      </c>
      <c r="F123" s="93">
        <v>5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7"/>
        <v>56</v>
      </c>
      <c r="C124" s="93">
        <v>0</v>
      </c>
      <c r="D124" s="93">
        <v>22</v>
      </c>
      <c r="E124" s="93">
        <v>22</v>
      </c>
      <c r="F124" s="93">
        <v>12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14267</v>
      </c>
      <c r="C125" s="95">
        <f>SUM(C100:C124)</f>
        <v>118</v>
      </c>
      <c r="D125" s="95">
        <f>SUM(D100:D124)</f>
        <v>8030</v>
      </c>
      <c r="E125" s="95">
        <f>SUM(E100:E124)</f>
        <v>5355</v>
      </c>
      <c r="F125" s="95">
        <f>SUM(F100:F124)</f>
        <v>764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8.2708347935795887E-3</v>
      </c>
      <c r="D126" s="96">
        <f t="shared" ref="D126:F126" si="18">D125/$B$125</f>
        <v>0.56283731688511951</v>
      </c>
      <c r="E126" s="96">
        <f t="shared" si="18"/>
        <v>0.3753416976238873</v>
      </c>
      <c r="F126" s="96">
        <f t="shared" si="18"/>
        <v>5.3550150697413611E-2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98:A99"/>
    <mergeCell ref="B98:B99"/>
    <mergeCell ref="A77:A79"/>
    <mergeCell ref="O98:O99"/>
    <mergeCell ref="C98:F98"/>
    <mergeCell ref="I78:K7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54:A55"/>
    <mergeCell ref="B77:B79"/>
    <mergeCell ref="B54:B55"/>
    <mergeCell ref="N54:N55"/>
    <mergeCell ref="A47:J4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2020-12-14T15:13:44Z</dcterms:modified>
</cp:coreProperties>
</file>