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/>
  </bookViews>
  <sheets>
    <sheet name="2.9" sheetId="1" r:id="rId1"/>
  </sheets>
  <definedNames>
    <definedName name="_xlnm._FilterDatabase" localSheetId="0" hidden="1">'2.9'!$A$7:$AD$7</definedName>
    <definedName name="_xlnm.Print_Area" localSheetId="0">'2.9'!$A$1:$S$43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Q35" i="1" l="1"/>
  <c r="O35" i="1"/>
  <c r="M35" i="1"/>
  <c r="K35" i="1"/>
  <c r="I35" i="1"/>
  <c r="G35" i="1"/>
  <c r="E35" i="1"/>
  <c r="D8" i="1" l="1"/>
  <c r="D23" i="1" l="1"/>
  <c r="D21" i="1"/>
  <c r="D27" i="1"/>
  <c r="D16" i="1"/>
  <c r="D10" i="1" l="1"/>
  <c r="H10" i="1" s="1"/>
  <c r="D25" i="1"/>
  <c r="F25" i="1" s="1"/>
  <c r="D29" i="1"/>
  <c r="N29" i="1" s="1"/>
  <c r="D20" i="1"/>
  <c r="D15" i="1"/>
  <c r="D30" i="1"/>
  <c r="R30" i="1" s="1"/>
  <c r="D22" i="1"/>
  <c r="D18" i="1"/>
  <c r="P18" i="1" s="1"/>
  <c r="D24" i="1"/>
  <c r="D13" i="1"/>
  <c r="N13" i="1" s="1"/>
  <c r="D28" i="1"/>
  <c r="D19" i="1"/>
  <c r="R19" i="1" s="1"/>
  <c r="P8" i="1"/>
  <c r="F16" i="1"/>
  <c r="N23" i="1"/>
  <c r="D12" i="1"/>
  <c r="D9" i="1"/>
  <c r="D31" i="1"/>
  <c r="L31" i="1" s="1"/>
  <c r="D26" i="1"/>
  <c r="P26" i="1" s="1"/>
  <c r="D17" i="1"/>
  <c r="N17" i="1" s="1"/>
  <c r="D14" i="1"/>
  <c r="F14" i="1" s="1"/>
  <c r="D32" i="1"/>
  <c r="D11" i="1"/>
  <c r="R11" i="1" s="1"/>
  <c r="J32" i="1" l="1"/>
  <c r="D35" i="1"/>
  <c r="J35" i="1" s="1"/>
  <c r="F24" i="1"/>
  <c r="R24" i="1"/>
  <c r="L27" i="1"/>
  <c r="P27" i="1"/>
  <c r="N27" i="1"/>
  <c r="J27" i="1"/>
  <c r="R27" i="1"/>
  <c r="F27" i="1"/>
  <c r="H27" i="1"/>
  <c r="P9" i="1"/>
  <c r="H9" i="1"/>
  <c r="F9" i="1"/>
  <c r="L15" i="1"/>
  <c r="R15" i="1"/>
  <c r="H15" i="1"/>
  <c r="F12" i="1"/>
  <c r="H12" i="1"/>
  <c r="J20" i="1"/>
  <c r="H20" i="1"/>
  <c r="F20" i="1"/>
  <c r="H21" i="1"/>
  <c r="F21" i="1"/>
  <c r="L28" i="1"/>
  <c r="R28" i="1"/>
  <c r="H28" i="1"/>
  <c r="F28" i="1"/>
  <c r="R22" i="1"/>
  <c r="H22" i="1"/>
  <c r="N24" i="1"/>
  <c r="P10" i="1"/>
  <c r="N30" i="1"/>
  <c r="J24" i="1"/>
  <c r="F15" i="1"/>
  <c r="P21" i="1"/>
  <c r="F10" i="1"/>
  <c r="N28" i="1"/>
  <c r="N22" i="1"/>
  <c r="N18" i="1"/>
  <c r="H18" i="1"/>
  <c r="J28" i="1"/>
  <c r="J10" i="1"/>
  <c r="N15" i="1"/>
  <c r="R18" i="1"/>
  <c r="F18" i="1"/>
  <c r="P17" i="1"/>
  <c r="H32" i="1"/>
  <c r="H17" i="1"/>
  <c r="J14" i="1"/>
  <c r="J17" i="1"/>
  <c r="L20" i="1"/>
  <c r="R17" i="1"/>
  <c r="N10" i="1"/>
  <c r="L17" i="1"/>
  <c r="L14" i="1"/>
  <c r="N9" i="1"/>
  <c r="H14" i="1"/>
  <c r="H13" i="1"/>
  <c r="F32" i="1"/>
  <c r="P20" i="1"/>
  <c r="R14" i="1"/>
  <c r="J9" i="1"/>
  <c r="F17" i="1"/>
  <c r="P13" i="1"/>
  <c r="P14" i="1"/>
  <c r="L9" i="1"/>
  <c r="R32" i="1"/>
  <c r="H8" i="1"/>
  <c r="L24" i="1"/>
  <c r="N32" i="1"/>
  <c r="N20" i="1"/>
  <c r="P32" i="1"/>
  <c r="J8" i="1"/>
  <c r="R21" i="1"/>
  <c r="R25" i="1"/>
  <c r="L32" i="1"/>
  <c r="J21" i="1"/>
  <c r="L21" i="1"/>
  <c r="L11" i="1"/>
  <c r="H30" i="1"/>
  <c r="J18" i="1"/>
  <c r="H23" i="1"/>
  <c r="P22" i="1"/>
  <c r="H25" i="1"/>
  <c r="P23" i="1"/>
  <c r="F23" i="1"/>
  <c r="J25" i="1"/>
  <c r="N21" i="1"/>
  <c r="L8" i="1"/>
  <c r="P24" i="1"/>
  <c r="L18" i="1"/>
  <c r="F31" i="1"/>
  <c r="P16" i="1"/>
  <c r="F22" i="1"/>
  <c r="L22" i="1"/>
  <c r="R16" i="1"/>
  <c r="H16" i="1"/>
  <c r="P15" i="1"/>
  <c r="P28" i="1"/>
  <c r="L16" i="1"/>
  <c r="J15" i="1"/>
  <c r="J16" i="1"/>
  <c r="N16" i="1"/>
  <c r="P11" i="1"/>
  <c r="N14" i="1"/>
  <c r="R31" i="1"/>
  <c r="J31" i="1"/>
  <c r="J22" i="1"/>
  <c r="N25" i="1"/>
  <c r="P29" i="1"/>
  <c r="P31" i="1"/>
  <c r="F8" i="1"/>
  <c r="R29" i="1"/>
  <c r="P19" i="1"/>
  <c r="N8" i="1"/>
  <c r="R8" i="1"/>
  <c r="H31" i="1"/>
  <c r="N12" i="1"/>
  <c r="J12" i="1"/>
  <c r="L13" i="1"/>
  <c r="P30" i="1"/>
  <c r="H11" i="1"/>
  <c r="J30" i="1"/>
  <c r="R26" i="1"/>
  <c r="L30" i="1"/>
  <c r="J29" i="1"/>
  <c r="L25" i="1"/>
  <c r="P25" i="1"/>
  <c r="L29" i="1"/>
  <c r="J11" i="1"/>
  <c r="L10" i="1"/>
  <c r="H24" i="1"/>
  <c r="F11" i="1"/>
  <c r="L12" i="1"/>
  <c r="F29" i="1"/>
  <c r="R13" i="1"/>
  <c r="R20" i="1"/>
  <c r="N11" i="1"/>
  <c r="R23" i="1"/>
  <c r="R9" i="1"/>
  <c r="R10" i="1"/>
  <c r="L23" i="1"/>
  <c r="J13" i="1"/>
  <c r="F19" i="1"/>
  <c r="L26" i="1"/>
  <c r="J19" i="1"/>
  <c r="H19" i="1"/>
  <c r="J23" i="1"/>
  <c r="J26" i="1"/>
  <c r="N26" i="1"/>
  <c r="L19" i="1"/>
  <c r="F30" i="1"/>
  <c r="P12" i="1"/>
  <c r="H29" i="1"/>
  <c r="F13" i="1"/>
  <c r="N31" i="1"/>
  <c r="R12" i="1"/>
  <c r="N19" i="1"/>
  <c r="F26" i="1"/>
  <c r="H26" i="1"/>
  <c r="P35" i="1" l="1"/>
  <c r="H35" i="1"/>
  <c r="R35" i="1"/>
  <c r="N35" i="1"/>
  <c r="F35" i="1"/>
  <c r="L35" i="1"/>
</calcChain>
</file>

<file path=xl/sharedStrings.xml><?xml version="1.0" encoding="utf-8"?>
<sst xmlns="http://schemas.openxmlformats.org/spreadsheetml/2006/main" count="77" uniqueCount="70">
  <si>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</si>
  <si>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</si>
  <si>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</si>
  <si>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</si>
  <si>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</si>
  <si>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</si>
  <si>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</si>
  <si>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</si>
  <si>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</si>
  <si>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</si>
  <si>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</si>
  <si>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</si>
  <si>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</si>
  <si>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</si>
  <si>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</si>
  <si>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</si>
  <si>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</si>
  <si>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</si>
  <si>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</si>
  <si>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</si>
  <si>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</si>
  <si>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</si>
  <si>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</si>
  <si>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</si>
  <si>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</si>
  <si>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</si>
  <si>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</si>
  <si>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</si>
  <si>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</si>
  <si>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</si>
  <si>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</si>
  <si>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</si>
  <si>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</si>
  <si>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</si>
  <si>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</si>
  <si>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</si>
  <si>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</si>
  <si>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</si>
  <si>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Cuadro N° 2.9</t>
  </si>
  <si>
    <t>(/2) Comprende los 43 distritos que conforman la provincia de Lima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</si>
  <si>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</si>
  <si>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t>Elaboración : SISEGC - UPPM - AURORA</t>
  </si>
  <si>
    <t>57,2%</t>
  </si>
  <si>
    <t>65,7%</t>
  </si>
  <si>
    <t>65,3%</t>
  </si>
  <si>
    <t>55,3%</t>
  </si>
  <si>
    <t>52,6%</t>
  </si>
  <si>
    <t>63,8%</t>
  </si>
  <si>
    <t>59,4%</t>
  </si>
  <si>
    <t>54,8%</t>
  </si>
  <si>
    <t>63,4%</t>
  </si>
  <si>
    <t>53,4%</t>
  </si>
  <si>
    <t>45,8%</t>
  </si>
  <si>
    <t>61,2%</t>
  </si>
  <si>
    <t>63,6%</t>
  </si>
  <si>
    <t>55,2%</t>
  </si>
  <si>
    <t>72,8%</t>
  </si>
  <si>
    <t>59,9%</t>
  </si>
  <si>
    <t>47,3%</t>
  </si>
  <si>
    <t>43,3%</t>
  </si>
  <si>
    <t>58,0%</t>
  </si>
  <si>
    <t>55,7%</t>
  </si>
  <si>
    <t>67,3%</t>
  </si>
  <si>
    <t>54,3%</t>
  </si>
  <si>
    <t>50,6%</t>
  </si>
  <si>
    <t>49,8%</t>
  </si>
  <si>
    <t>61,9%</t>
  </si>
  <si>
    <t>Violencia psicológica, física y/o sexual (/1) ENDES 2019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</si>
  <si>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</si>
  <si>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Periodo : Enero - Noviembre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</si>
</sst>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7" fillId="5" borderId="0" xfId="0" applyFont="1" applyFill="1" applyAlignment="1">
      <alignment horizontal="left" vertical="center" indent="1"/>
    </xf>
    <xf numFmtId="164" fontId="4" fillId="7" borderId="2" xfId="4" applyNumberFormat="1" applyFont="1" applyFill="1" applyBorder="1" applyAlignment="1">
      <alignment horizontal="right" vertical="center" wrapText="1"/>
    </xf>
    <xf numFmtId="0" fontId="14" fillId="2" borderId="0" xfId="2" applyFont="1" applyFill="1" applyAlignment="1">
      <alignment vertical="center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left" vertical="center" wrapText="1"/>
    </xf>
    <xf numFmtId="0" fontId="11" fillId="2" borderId="9" xfId="5" applyFont="1" applyFill="1" applyBorder="1" applyAlignment="1">
      <alignment horizontal="left" vertical="center" wrapText="1"/>
    </xf>
    <xf numFmtId="0" fontId="11" fillId="2" borderId="10" xfId="5" applyFont="1" applyFill="1" applyBorder="1" applyAlignment="1">
      <alignment horizontal="left" vertical="center" wrapText="1"/>
    </xf>
    <xf numFmtId="0" fontId="11" fillId="2" borderId="11" xfId="5" applyFont="1" applyFill="1" applyBorder="1" applyAlignment="1">
      <alignment horizontal="left" vertical="center" wrapText="1"/>
    </xf>
    <xf numFmtId="0" fontId="11" fillId="2" borderId="12" xfId="5" applyFont="1" applyFill="1" applyBorder="1" applyAlignment="1">
      <alignment horizontal="left" vertical="center" wrapText="1"/>
    </xf>
    <xf numFmtId="0" fontId="11" fillId="2" borderId="13" xfId="5" applyFont="1" applyFill="1" applyBorder="1" applyAlignment="1">
      <alignment horizontal="left" vertical="center" wrapText="1"/>
    </xf>
  </cellXfs>
  <cellStyles count="6">
    <cellStyle name="Normal" xfId="0" builtinId="0"/>
    <cellStyle name="Normal 2" xfId="1"/>
    <cellStyle name="Normal 2 3" xfId="5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showGridLines="0" tabSelected="1" view="pageBreakPreview" zoomScaleSheetLayoutView="100" workbookViewId="0">
      <pane ySplit="7" topLeftCell="A8" activePane="bottomLeft" state="frozen"/>
      <selection pane="bottomLeft" activeCell="S36" sqref="S36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7.5703125" style="4" customWidth="1"/>
    <col min="20" max="30" width="5.28515625" style="2" customWidth="1"/>
    <col min="31" max="16384" width="11.42578125" style="2"/>
  </cols>
  <sheetData>
    <row r="1" spans="1:30" ht="18" x14ac:dyDescent="0.2">
      <c r="A1" s="1" t="s">
        <v>38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 ht="6" customHeight="1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6" customHeight="1" x14ac:dyDescent="0.2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0" ht="6" customHeigh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3.5" customHeight="1" x14ac:dyDescent="0.2">
      <c r="A5" s="7" t="s">
        <v>69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30" ht="4.5" customHeight="1" x14ac:dyDescent="0.2"/>
    <row r="7" spans="1:30" ht="53.25" customHeight="1" x14ac:dyDescent="0.2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67</v>
      </c>
    </row>
    <row r="8" spans="1:30" ht="18.75" customHeight="1" x14ac:dyDescent="0.2">
      <c r="A8" s="11">
        <v>1</v>
      </c>
      <c r="B8" s="12" t="s">
        <v>40</v>
      </c>
      <c r="C8" s="13"/>
      <c r="D8" s="14">
        <f t="shared" ref="D8:D32" si="0">E8+G8+I8+K8+M8+O8+Q8</f>
        <v>28160</v>
      </c>
      <c r="E8" s="15">
        <v>1960</v>
      </c>
      <c r="F8" s="13">
        <f t="shared" ref="F8:F32" si="1">E8/D8</f>
        <v>6.9602272727272721E-2</v>
      </c>
      <c r="G8" s="15">
        <v>3718</v>
      </c>
      <c r="H8" s="13">
        <f t="shared" ref="H8:H32" si="2">G8/$D8</f>
        <v>0.13203124999999999</v>
      </c>
      <c r="I8" s="15">
        <v>2203</v>
      </c>
      <c r="J8" s="13">
        <f t="shared" ref="J8:J32" si="3">I8/$D8</f>
        <v>7.8231534090909091E-2</v>
      </c>
      <c r="K8" s="15">
        <v>1799</v>
      </c>
      <c r="L8" s="13">
        <f t="shared" ref="L8:L32" si="4">K8/$D8</f>
        <v>6.3884943181818185E-2</v>
      </c>
      <c r="M8" s="16">
        <v>6127</v>
      </c>
      <c r="N8" s="13">
        <f t="shared" ref="N8:N32" si="5">M8/$D8</f>
        <v>0.21757812500000001</v>
      </c>
      <c r="O8" s="16">
        <v>10064</v>
      </c>
      <c r="P8" s="13">
        <f t="shared" ref="P8:P32" si="6">O8/$D8</f>
        <v>0.35738636363636361</v>
      </c>
      <c r="Q8" s="16">
        <v>2289</v>
      </c>
      <c r="R8" s="13">
        <f t="shared" ref="R8:R32" si="7">Q8/$D8</f>
        <v>8.1285511363636362E-2</v>
      </c>
      <c r="S8" s="40" t="s">
        <v>42</v>
      </c>
    </row>
    <row r="9" spans="1:30" s="21" customFormat="1" ht="18.75" customHeight="1" x14ac:dyDescent="0.2">
      <c r="A9" s="17">
        <v>2</v>
      </c>
      <c r="B9" s="18" t="s">
        <v>14</v>
      </c>
      <c r="C9" s="19"/>
      <c r="D9" s="20">
        <f t="shared" si="0"/>
        <v>9592</v>
      </c>
      <c r="E9" s="15">
        <v>746</v>
      </c>
      <c r="F9" s="19">
        <f t="shared" si="1"/>
        <v>7.7773144286905752E-2</v>
      </c>
      <c r="G9" s="15">
        <v>1391</v>
      </c>
      <c r="H9" s="19">
        <f t="shared" si="2"/>
        <v>0.14501668056713929</v>
      </c>
      <c r="I9" s="15">
        <v>730</v>
      </c>
      <c r="J9" s="19">
        <f t="shared" si="3"/>
        <v>7.6105087572977487E-2</v>
      </c>
      <c r="K9" s="15">
        <v>609</v>
      </c>
      <c r="L9" s="19">
        <f t="shared" si="4"/>
        <v>6.349040867389491E-2</v>
      </c>
      <c r="M9" s="16">
        <v>1650</v>
      </c>
      <c r="N9" s="19">
        <f t="shared" si="5"/>
        <v>0.17201834862385321</v>
      </c>
      <c r="O9" s="16">
        <v>3615</v>
      </c>
      <c r="P9" s="19">
        <f t="shared" si="6"/>
        <v>0.37687656380316931</v>
      </c>
      <c r="Q9" s="16">
        <v>851</v>
      </c>
      <c r="R9" s="19">
        <f t="shared" si="7"/>
        <v>8.8719766472060049E-2</v>
      </c>
      <c r="S9" s="40" t="s">
        <v>43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 x14ac:dyDescent="0.2">
      <c r="A10" s="11">
        <v>3</v>
      </c>
      <c r="B10" s="18" t="s">
        <v>18</v>
      </c>
      <c r="C10" s="19"/>
      <c r="D10" s="20">
        <f t="shared" si="0"/>
        <v>6866</v>
      </c>
      <c r="E10" s="15">
        <v>360</v>
      </c>
      <c r="F10" s="19">
        <f t="shared" si="1"/>
        <v>5.2432274978153219E-2</v>
      </c>
      <c r="G10" s="15">
        <v>736</v>
      </c>
      <c r="H10" s="19">
        <f t="shared" si="2"/>
        <v>0.10719487328866881</v>
      </c>
      <c r="I10" s="15">
        <v>474</v>
      </c>
      <c r="J10" s="19">
        <f t="shared" si="3"/>
        <v>6.9035828721235065E-2</v>
      </c>
      <c r="K10" s="15">
        <v>429</v>
      </c>
      <c r="L10" s="19">
        <f t="shared" si="4"/>
        <v>6.2481794348965919E-2</v>
      </c>
      <c r="M10" s="16">
        <v>1608</v>
      </c>
      <c r="N10" s="19">
        <f t="shared" si="5"/>
        <v>0.2341974949024177</v>
      </c>
      <c r="O10" s="16">
        <v>2842</v>
      </c>
      <c r="P10" s="19">
        <f t="shared" si="6"/>
        <v>0.41392368191086515</v>
      </c>
      <c r="Q10" s="16">
        <v>417</v>
      </c>
      <c r="R10" s="19">
        <f t="shared" si="7"/>
        <v>6.0734051849694146E-2</v>
      </c>
      <c r="S10" s="40" t="s">
        <v>44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21" customFormat="1" ht="18.75" customHeight="1" x14ac:dyDescent="0.2">
      <c r="A11" s="17">
        <v>4</v>
      </c>
      <c r="B11" s="18" t="s">
        <v>23</v>
      </c>
      <c r="C11" s="19"/>
      <c r="D11" s="20">
        <f t="shared" si="0"/>
        <v>5136</v>
      </c>
      <c r="E11" s="15">
        <v>428</v>
      </c>
      <c r="F11" s="19">
        <f t="shared" si="1"/>
        <v>8.3333333333333329E-2</v>
      </c>
      <c r="G11" s="15">
        <v>734</v>
      </c>
      <c r="H11" s="19">
        <f t="shared" si="2"/>
        <v>0.14291277258566978</v>
      </c>
      <c r="I11" s="15">
        <v>500</v>
      </c>
      <c r="J11" s="19">
        <f t="shared" si="3"/>
        <v>9.7352024922118377E-2</v>
      </c>
      <c r="K11" s="15">
        <v>370</v>
      </c>
      <c r="L11" s="19">
        <f t="shared" si="4"/>
        <v>7.2040498442367595E-2</v>
      </c>
      <c r="M11" s="16">
        <v>1200</v>
      </c>
      <c r="N11" s="19">
        <f t="shared" si="5"/>
        <v>0.23364485981308411</v>
      </c>
      <c r="O11" s="16">
        <v>1647</v>
      </c>
      <c r="P11" s="19">
        <f t="shared" si="6"/>
        <v>0.32067757009345793</v>
      </c>
      <c r="Q11" s="16">
        <v>257</v>
      </c>
      <c r="R11" s="19">
        <f t="shared" si="7"/>
        <v>5.0038940809968846E-2</v>
      </c>
      <c r="S11" s="40" t="s">
        <v>45</v>
      </c>
      <c r="T11" s="2"/>
    </row>
    <row r="12" spans="1:30" ht="18.75" customHeight="1" x14ac:dyDescent="0.2">
      <c r="A12" s="17">
        <v>5</v>
      </c>
      <c r="B12" s="18" t="s">
        <v>12</v>
      </c>
      <c r="C12" s="19"/>
      <c r="D12" s="20">
        <f t="shared" si="0"/>
        <v>4334</v>
      </c>
      <c r="E12" s="15">
        <v>240</v>
      </c>
      <c r="F12" s="19">
        <f t="shared" si="1"/>
        <v>5.5376095985233041E-2</v>
      </c>
      <c r="G12" s="15">
        <v>433</v>
      </c>
      <c r="H12" s="19">
        <f t="shared" si="2"/>
        <v>9.9907706506691285E-2</v>
      </c>
      <c r="I12" s="15">
        <v>348</v>
      </c>
      <c r="J12" s="19">
        <f t="shared" si="3"/>
        <v>8.0295339178587916E-2</v>
      </c>
      <c r="K12" s="15">
        <v>260</v>
      </c>
      <c r="L12" s="19">
        <f t="shared" si="4"/>
        <v>5.9990770650669129E-2</v>
      </c>
      <c r="M12" s="16">
        <v>1010</v>
      </c>
      <c r="N12" s="19">
        <f t="shared" si="5"/>
        <v>0.23304107060452239</v>
      </c>
      <c r="O12" s="16">
        <v>1738</v>
      </c>
      <c r="P12" s="19">
        <f t="shared" si="6"/>
        <v>0.40101522842639592</v>
      </c>
      <c r="Q12" s="16">
        <v>305</v>
      </c>
      <c r="R12" s="19">
        <f t="shared" si="7"/>
        <v>7.0373788647900323E-2</v>
      </c>
      <c r="S12" s="40" t="s">
        <v>46</v>
      </c>
    </row>
    <row r="13" spans="1:30" s="21" customFormat="1" ht="18.75" customHeight="1" x14ac:dyDescent="0.2">
      <c r="A13" s="11">
        <v>6</v>
      </c>
      <c r="B13" s="18" t="s">
        <v>29</v>
      </c>
      <c r="C13" s="19"/>
      <c r="D13" s="20">
        <f t="shared" si="0"/>
        <v>4173</v>
      </c>
      <c r="E13" s="15">
        <v>80</v>
      </c>
      <c r="F13" s="19">
        <f t="shared" si="1"/>
        <v>1.917086029235562E-2</v>
      </c>
      <c r="G13" s="15">
        <v>300</v>
      </c>
      <c r="H13" s="19">
        <f t="shared" si="2"/>
        <v>7.1890726096333568E-2</v>
      </c>
      <c r="I13" s="15">
        <v>253</v>
      </c>
      <c r="J13" s="19">
        <f t="shared" si="3"/>
        <v>6.0627845674574646E-2</v>
      </c>
      <c r="K13" s="15">
        <v>259</v>
      </c>
      <c r="L13" s="19">
        <f t="shared" si="4"/>
        <v>6.2065660196501317E-2</v>
      </c>
      <c r="M13" s="16">
        <v>1229</v>
      </c>
      <c r="N13" s="19">
        <f t="shared" si="5"/>
        <v>0.2945123412413132</v>
      </c>
      <c r="O13" s="16">
        <v>1865</v>
      </c>
      <c r="P13" s="19">
        <f t="shared" si="6"/>
        <v>0.44692068056554035</v>
      </c>
      <c r="Q13" s="16">
        <v>187</v>
      </c>
      <c r="R13" s="19">
        <f t="shared" si="7"/>
        <v>4.4811885933381264E-2</v>
      </c>
      <c r="S13" s="40" t="s">
        <v>47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8.75" customHeight="1" x14ac:dyDescent="0.2">
      <c r="A14" s="17">
        <v>7</v>
      </c>
      <c r="B14" s="18" t="s">
        <v>22</v>
      </c>
      <c r="C14" s="19"/>
      <c r="D14" s="20">
        <f t="shared" si="0"/>
        <v>3747</v>
      </c>
      <c r="E14" s="15">
        <v>207</v>
      </c>
      <c r="F14" s="19">
        <f t="shared" si="1"/>
        <v>5.5244195356285025E-2</v>
      </c>
      <c r="G14" s="15">
        <v>409</v>
      </c>
      <c r="H14" s="19">
        <f t="shared" si="2"/>
        <v>0.10915398985855351</v>
      </c>
      <c r="I14" s="15">
        <v>279</v>
      </c>
      <c r="J14" s="19">
        <f t="shared" si="3"/>
        <v>7.4459567654123301E-2</v>
      </c>
      <c r="K14" s="15">
        <v>274</v>
      </c>
      <c r="L14" s="19">
        <f t="shared" si="4"/>
        <v>7.312516680010675E-2</v>
      </c>
      <c r="M14" s="16">
        <v>913</v>
      </c>
      <c r="N14" s="19">
        <f t="shared" si="5"/>
        <v>0.24366159594342141</v>
      </c>
      <c r="O14" s="16">
        <v>1369</v>
      </c>
      <c r="P14" s="19">
        <f t="shared" si="6"/>
        <v>0.36535895382973044</v>
      </c>
      <c r="Q14" s="16">
        <v>296</v>
      </c>
      <c r="R14" s="19">
        <f t="shared" si="7"/>
        <v>7.8996530557779554E-2</v>
      </c>
      <c r="S14" s="40" t="s">
        <v>49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21" customFormat="1" ht="18.75" customHeight="1" x14ac:dyDescent="0.2">
      <c r="A15" s="17">
        <v>8</v>
      </c>
      <c r="B15" s="18" t="s">
        <v>15</v>
      </c>
      <c r="C15" s="19"/>
      <c r="D15" s="20">
        <f t="shared" si="0"/>
        <v>3420</v>
      </c>
      <c r="E15" s="15">
        <v>145</v>
      </c>
      <c r="F15" s="19">
        <f t="shared" si="1"/>
        <v>4.2397660818713448E-2</v>
      </c>
      <c r="G15" s="15">
        <v>253</v>
      </c>
      <c r="H15" s="19">
        <f t="shared" si="2"/>
        <v>7.3976608187134502E-2</v>
      </c>
      <c r="I15" s="15">
        <v>223</v>
      </c>
      <c r="J15" s="19">
        <f t="shared" si="3"/>
        <v>6.5204678362573099E-2</v>
      </c>
      <c r="K15" s="15">
        <v>208</v>
      </c>
      <c r="L15" s="19">
        <f t="shared" si="4"/>
        <v>6.0818713450292397E-2</v>
      </c>
      <c r="M15" s="16">
        <v>953</v>
      </c>
      <c r="N15" s="19">
        <f t="shared" si="5"/>
        <v>0.27865497076023393</v>
      </c>
      <c r="O15" s="16">
        <v>1430</v>
      </c>
      <c r="P15" s="19">
        <f t="shared" si="6"/>
        <v>0.41812865497076024</v>
      </c>
      <c r="Q15" s="16">
        <v>208</v>
      </c>
      <c r="R15" s="19">
        <f t="shared" si="7"/>
        <v>6.0818713450292397E-2</v>
      </c>
      <c r="S15" s="40" t="s">
        <v>48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18.75" customHeight="1" x14ac:dyDescent="0.2">
      <c r="A16" s="11">
        <v>9</v>
      </c>
      <c r="B16" s="18" t="s">
        <v>30</v>
      </c>
      <c r="C16" s="19"/>
      <c r="D16" s="20">
        <f t="shared" si="0"/>
        <v>3345</v>
      </c>
      <c r="E16" s="15">
        <v>88</v>
      </c>
      <c r="F16" s="19">
        <f t="shared" si="1"/>
        <v>2.6307922272047833E-2</v>
      </c>
      <c r="G16" s="15">
        <v>219</v>
      </c>
      <c r="H16" s="19">
        <f t="shared" si="2"/>
        <v>6.5470852017937217E-2</v>
      </c>
      <c r="I16" s="15">
        <v>193</v>
      </c>
      <c r="J16" s="19">
        <f t="shared" si="3"/>
        <v>5.7698056801195816E-2</v>
      </c>
      <c r="K16" s="15">
        <v>196</v>
      </c>
      <c r="L16" s="19">
        <f t="shared" si="4"/>
        <v>5.8594917787742902E-2</v>
      </c>
      <c r="M16" s="16">
        <v>799</v>
      </c>
      <c r="N16" s="19">
        <f t="shared" si="5"/>
        <v>0.23886397608370702</v>
      </c>
      <c r="O16" s="16">
        <v>1574</v>
      </c>
      <c r="P16" s="19">
        <f t="shared" si="6"/>
        <v>0.47055306427503735</v>
      </c>
      <c r="Q16" s="16">
        <v>276</v>
      </c>
      <c r="R16" s="19">
        <f t="shared" si="7"/>
        <v>8.2511210762331838E-2</v>
      </c>
      <c r="S16" s="40" t="s">
        <v>50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s="21" customFormat="1" ht="18.75" customHeight="1" x14ac:dyDescent="0.2">
      <c r="A17" s="17">
        <v>10</v>
      </c>
      <c r="B17" s="18" t="s">
        <v>31</v>
      </c>
      <c r="C17" s="19"/>
      <c r="D17" s="20">
        <f t="shared" si="0"/>
        <v>3177</v>
      </c>
      <c r="E17" s="15">
        <v>168</v>
      </c>
      <c r="F17" s="19">
        <f t="shared" si="1"/>
        <v>5.288007554296506E-2</v>
      </c>
      <c r="G17" s="15">
        <v>397</v>
      </c>
      <c r="H17" s="19">
        <f t="shared" si="2"/>
        <v>0.1249606547056972</v>
      </c>
      <c r="I17" s="15">
        <v>281</v>
      </c>
      <c r="J17" s="19">
        <f t="shared" si="3"/>
        <v>8.844822159269751E-2</v>
      </c>
      <c r="K17" s="15">
        <v>228</v>
      </c>
      <c r="L17" s="19">
        <f t="shared" si="4"/>
        <v>7.1765816808309721E-2</v>
      </c>
      <c r="M17" s="16">
        <v>787</v>
      </c>
      <c r="N17" s="19">
        <f t="shared" si="5"/>
        <v>0.24771797293043751</v>
      </c>
      <c r="O17" s="16">
        <v>1216</v>
      </c>
      <c r="P17" s="19">
        <f t="shared" si="6"/>
        <v>0.3827510229776519</v>
      </c>
      <c r="Q17" s="16">
        <v>100</v>
      </c>
      <c r="R17" s="19">
        <f t="shared" si="7"/>
        <v>3.147623544224111E-2</v>
      </c>
      <c r="S17" s="40" t="s">
        <v>55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8.75" customHeight="1" x14ac:dyDescent="0.2">
      <c r="A18" s="17">
        <v>11</v>
      </c>
      <c r="B18" s="18" t="s">
        <v>21</v>
      </c>
      <c r="C18" s="19"/>
      <c r="D18" s="20">
        <f t="shared" si="0"/>
        <v>3007</v>
      </c>
      <c r="E18" s="15">
        <v>132</v>
      </c>
      <c r="F18" s="19">
        <f t="shared" si="1"/>
        <v>4.3897572331227139E-2</v>
      </c>
      <c r="G18" s="15">
        <v>327</v>
      </c>
      <c r="H18" s="19">
        <f t="shared" si="2"/>
        <v>0.10874625872963087</v>
      </c>
      <c r="I18" s="15">
        <v>226</v>
      </c>
      <c r="J18" s="19">
        <f t="shared" si="3"/>
        <v>7.5157964748919184E-2</v>
      </c>
      <c r="K18" s="15">
        <v>170</v>
      </c>
      <c r="L18" s="19">
        <f t="shared" si="4"/>
        <v>5.6534752244762218E-2</v>
      </c>
      <c r="M18" s="16">
        <v>745</v>
      </c>
      <c r="N18" s="19">
        <f t="shared" si="5"/>
        <v>0.2477552377785168</v>
      </c>
      <c r="O18" s="16">
        <v>1207</v>
      </c>
      <c r="P18" s="19">
        <f t="shared" si="6"/>
        <v>0.40139674093781175</v>
      </c>
      <c r="Q18" s="16">
        <v>200</v>
      </c>
      <c r="R18" s="19">
        <f t="shared" si="7"/>
        <v>6.651147322913202E-2</v>
      </c>
      <c r="S18" s="40" t="s">
        <v>51</v>
      </c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s="21" customFormat="1" ht="18.75" customHeight="1" x14ac:dyDescent="0.2">
      <c r="A19" s="11">
        <v>12</v>
      </c>
      <c r="B19" s="18" t="s">
        <v>24</v>
      </c>
      <c r="C19" s="19"/>
      <c r="D19" s="20">
        <f t="shared" si="0"/>
        <v>2760</v>
      </c>
      <c r="E19" s="15">
        <v>90</v>
      </c>
      <c r="F19" s="19">
        <f t="shared" si="1"/>
        <v>3.2608695652173912E-2</v>
      </c>
      <c r="G19" s="15">
        <v>253</v>
      </c>
      <c r="H19" s="19">
        <f t="shared" si="2"/>
        <v>9.166666666666666E-2</v>
      </c>
      <c r="I19" s="15">
        <v>168</v>
      </c>
      <c r="J19" s="19">
        <f t="shared" si="3"/>
        <v>6.0869565217391307E-2</v>
      </c>
      <c r="K19" s="15">
        <v>182</v>
      </c>
      <c r="L19" s="19">
        <f t="shared" si="4"/>
        <v>6.5942028985507245E-2</v>
      </c>
      <c r="M19" s="16">
        <v>812</v>
      </c>
      <c r="N19" s="19">
        <f t="shared" si="5"/>
        <v>0.29420289855072462</v>
      </c>
      <c r="O19" s="16">
        <v>1099</v>
      </c>
      <c r="P19" s="19">
        <f t="shared" si="6"/>
        <v>0.39818840579710146</v>
      </c>
      <c r="Q19" s="16">
        <v>156</v>
      </c>
      <c r="R19" s="19">
        <f t="shared" si="7"/>
        <v>5.6521739130434782E-2</v>
      </c>
      <c r="S19" s="40" t="s">
        <v>52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18.75" customHeight="1" x14ac:dyDescent="0.2">
      <c r="A20" s="17">
        <v>13</v>
      </c>
      <c r="B20" s="18" t="s">
        <v>17</v>
      </c>
      <c r="C20" s="19"/>
      <c r="D20" s="20">
        <f t="shared" si="0"/>
        <v>2509</v>
      </c>
      <c r="E20" s="15">
        <v>221</v>
      </c>
      <c r="F20" s="19">
        <f t="shared" si="1"/>
        <v>8.8082901554404139E-2</v>
      </c>
      <c r="G20" s="15">
        <v>367</v>
      </c>
      <c r="H20" s="19">
        <f t="shared" si="2"/>
        <v>0.14627341570346752</v>
      </c>
      <c r="I20" s="15">
        <v>218</v>
      </c>
      <c r="J20" s="19">
        <f t="shared" si="3"/>
        <v>8.6887206058190516E-2</v>
      </c>
      <c r="K20" s="15">
        <v>185</v>
      </c>
      <c r="L20" s="19">
        <f t="shared" si="4"/>
        <v>7.3734555599840573E-2</v>
      </c>
      <c r="M20" s="16">
        <v>512</v>
      </c>
      <c r="N20" s="19">
        <f t="shared" si="5"/>
        <v>0.20406536468712635</v>
      </c>
      <c r="O20" s="16">
        <v>767</v>
      </c>
      <c r="P20" s="19">
        <f t="shared" si="6"/>
        <v>0.30569948186528495</v>
      </c>
      <c r="Q20" s="16">
        <v>239</v>
      </c>
      <c r="R20" s="19">
        <f t="shared" si="7"/>
        <v>9.5257074531685929E-2</v>
      </c>
      <c r="S20" s="40" t="s">
        <v>53</v>
      </c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21" customFormat="1" ht="18.75" customHeight="1" x14ac:dyDescent="0.2">
      <c r="A21" s="17">
        <v>14</v>
      </c>
      <c r="B21" s="18" t="s">
        <v>13</v>
      </c>
      <c r="C21" s="19"/>
      <c r="D21" s="20">
        <f t="shared" si="0"/>
        <v>2463</v>
      </c>
      <c r="E21" s="15">
        <v>59</v>
      </c>
      <c r="F21" s="19">
        <f t="shared" si="1"/>
        <v>2.3954526999593991E-2</v>
      </c>
      <c r="G21" s="15">
        <v>186</v>
      </c>
      <c r="H21" s="19">
        <f t="shared" si="2"/>
        <v>7.5517661388550553E-2</v>
      </c>
      <c r="I21" s="15">
        <v>125</v>
      </c>
      <c r="J21" s="19">
        <f t="shared" si="3"/>
        <v>5.0751116524563537E-2</v>
      </c>
      <c r="K21" s="15">
        <v>143</v>
      </c>
      <c r="L21" s="19">
        <f t="shared" si="4"/>
        <v>5.8059277304100688E-2</v>
      </c>
      <c r="M21" s="16">
        <v>590</v>
      </c>
      <c r="N21" s="19">
        <f t="shared" si="5"/>
        <v>0.23954526999593992</v>
      </c>
      <c r="O21" s="16">
        <v>1206</v>
      </c>
      <c r="P21" s="19">
        <f t="shared" si="6"/>
        <v>0.48964677222898906</v>
      </c>
      <c r="Q21" s="16">
        <v>154</v>
      </c>
      <c r="R21" s="19">
        <f t="shared" si="7"/>
        <v>6.2525375558262278E-2</v>
      </c>
      <c r="S21" s="40" t="s">
        <v>56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8.75" customHeight="1" x14ac:dyDescent="0.2">
      <c r="A22" s="11">
        <v>15</v>
      </c>
      <c r="B22" s="18" t="s">
        <v>16</v>
      </c>
      <c r="C22" s="19"/>
      <c r="D22" s="20">
        <f t="shared" si="0"/>
        <v>2443</v>
      </c>
      <c r="E22" s="15">
        <v>72</v>
      </c>
      <c r="F22" s="19">
        <f t="shared" si="1"/>
        <v>2.9471960704052395E-2</v>
      </c>
      <c r="G22" s="15">
        <v>212</v>
      </c>
      <c r="H22" s="19">
        <f t="shared" si="2"/>
        <v>8.6778550961932044E-2</v>
      </c>
      <c r="I22" s="15">
        <v>169</v>
      </c>
      <c r="J22" s="19">
        <f t="shared" si="3"/>
        <v>6.9177241097011871E-2</v>
      </c>
      <c r="K22" s="15">
        <v>182</v>
      </c>
      <c r="L22" s="19">
        <f t="shared" si="4"/>
        <v>7.4498567335243557E-2</v>
      </c>
      <c r="M22" s="16">
        <v>613</v>
      </c>
      <c r="N22" s="19">
        <f t="shared" si="5"/>
        <v>0.25092099877200164</v>
      </c>
      <c r="O22" s="16">
        <v>1029</v>
      </c>
      <c r="P22" s="19">
        <f t="shared" si="6"/>
        <v>0.42120343839541546</v>
      </c>
      <c r="Q22" s="16">
        <v>166</v>
      </c>
      <c r="R22" s="19">
        <f t="shared" si="7"/>
        <v>6.7949242734343024E-2</v>
      </c>
      <c r="S22" s="40" t="s">
        <v>54</v>
      </c>
    </row>
    <row r="23" spans="1:30" ht="18.75" customHeight="1" x14ac:dyDescent="0.2">
      <c r="A23" s="17">
        <v>16</v>
      </c>
      <c r="B23" s="18" t="s">
        <v>20</v>
      </c>
      <c r="C23" s="19"/>
      <c r="D23" s="20">
        <f t="shared" si="0"/>
        <v>2300</v>
      </c>
      <c r="E23" s="15">
        <v>88</v>
      </c>
      <c r="F23" s="19">
        <f t="shared" si="1"/>
        <v>3.826086956521739E-2</v>
      </c>
      <c r="G23" s="15">
        <v>200</v>
      </c>
      <c r="H23" s="19">
        <f t="shared" si="2"/>
        <v>8.6956521739130432E-2</v>
      </c>
      <c r="I23" s="15">
        <v>193</v>
      </c>
      <c r="J23" s="19">
        <f t="shared" si="3"/>
        <v>8.3913043478260868E-2</v>
      </c>
      <c r="K23" s="15">
        <v>202</v>
      </c>
      <c r="L23" s="19">
        <f t="shared" si="4"/>
        <v>8.7826086956521734E-2</v>
      </c>
      <c r="M23" s="16">
        <v>606</v>
      </c>
      <c r="N23" s="19">
        <f t="shared" si="5"/>
        <v>0.26347826086956522</v>
      </c>
      <c r="O23" s="16">
        <v>873</v>
      </c>
      <c r="P23" s="19">
        <f t="shared" si="6"/>
        <v>0.37956521739130433</v>
      </c>
      <c r="Q23" s="16">
        <v>138</v>
      </c>
      <c r="R23" s="19">
        <f t="shared" si="7"/>
        <v>0.06</v>
      </c>
      <c r="S23" s="40" t="s">
        <v>57</v>
      </c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21" customFormat="1" ht="18.75" customHeight="1" x14ac:dyDescent="0.2">
      <c r="A24" s="17">
        <v>17</v>
      </c>
      <c r="B24" s="18" t="s">
        <v>32</v>
      </c>
      <c r="C24" s="19"/>
      <c r="D24" s="20">
        <f t="shared" si="0"/>
        <v>1781</v>
      </c>
      <c r="E24" s="15">
        <v>70</v>
      </c>
      <c r="F24" s="19">
        <f t="shared" si="1"/>
        <v>3.9303761931499155E-2</v>
      </c>
      <c r="G24" s="15">
        <v>169</v>
      </c>
      <c r="H24" s="19">
        <f t="shared" si="2"/>
        <v>9.4890510948905105E-2</v>
      </c>
      <c r="I24" s="15">
        <v>131</v>
      </c>
      <c r="J24" s="19">
        <f t="shared" si="3"/>
        <v>7.3554183043234134E-2</v>
      </c>
      <c r="K24" s="15">
        <v>106</v>
      </c>
      <c r="L24" s="19">
        <f t="shared" si="4"/>
        <v>5.9517125210555868E-2</v>
      </c>
      <c r="M24" s="16">
        <v>429</v>
      </c>
      <c r="N24" s="19">
        <f t="shared" si="5"/>
        <v>0.24087591240875914</v>
      </c>
      <c r="O24" s="16">
        <v>758</v>
      </c>
      <c r="P24" s="19">
        <f t="shared" si="6"/>
        <v>0.42560359348680515</v>
      </c>
      <c r="Q24" s="16">
        <v>118</v>
      </c>
      <c r="R24" s="19">
        <f t="shared" si="7"/>
        <v>6.6254912970241442E-2</v>
      </c>
      <c r="S24" s="40" t="s">
        <v>58</v>
      </c>
      <c r="T24" s="2"/>
    </row>
    <row r="25" spans="1:30" ht="18.75" customHeight="1" x14ac:dyDescent="0.2">
      <c r="A25" s="11">
        <v>18</v>
      </c>
      <c r="B25" s="18" t="s">
        <v>25</v>
      </c>
      <c r="C25" s="19"/>
      <c r="D25" s="20">
        <f t="shared" si="0"/>
        <v>1756</v>
      </c>
      <c r="E25" s="15">
        <v>39</v>
      </c>
      <c r="F25" s="19">
        <f t="shared" si="1"/>
        <v>2.2209567198177675E-2</v>
      </c>
      <c r="G25" s="15">
        <v>132</v>
      </c>
      <c r="H25" s="19">
        <f t="shared" si="2"/>
        <v>7.5170842824601361E-2</v>
      </c>
      <c r="I25" s="15">
        <v>139</v>
      </c>
      <c r="J25" s="19">
        <f t="shared" si="3"/>
        <v>7.9157175398633262E-2</v>
      </c>
      <c r="K25" s="15">
        <v>108</v>
      </c>
      <c r="L25" s="19">
        <f t="shared" si="4"/>
        <v>6.1503416856492028E-2</v>
      </c>
      <c r="M25" s="16">
        <v>476</v>
      </c>
      <c r="N25" s="19">
        <f t="shared" si="5"/>
        <v>0.27107061503416857</v>
      </c>
      <c r="O25" s="16">
        <v>789</v>
      </c>
      <c r="P25" s="19">
        <f t="shared" si="6"/>
        <v>0.44931662870159456</v>
      </c>
      <c r="Q25" s="16">
        <v>73</v>
      </c>
      <c r="R25" s="19">
        <f t="shared" si="7"/>
        <v>4.1571753986332574E-2</v>
      </c>
      <c r="S25" s="40" t="s">
        <v>59</v>
      </c>
    </row>
    <row r="26" spans="1:30" s="21" customFormat="1" ht="18.75" customHeight="1" x14ac:dyDescent="0.2">
      <c r="A26" s="17">
        <v>19</v>
      </c>
      <c r="B26" s="18" t="s">
        <v>33</v>
      </c>
      <c r="C26" s="19"/>
      <c r="D26" s="20">
        <f t="shared" si="0"/>
        <v>1688</v>
      </c>
      <c r="E26" s="15">
        <v>81</v>
      </c>
      <c r="F26" s="19">
        <f t="shared" si="1"/>
        <v>4.798578199052133E-2</v>
      </c>
      <c r="G26" s="15">
        <v>181</v>
      </c>
      <c r="H26" s="19">
        <f t="shared" si="2"/>
        <v>0.10722748815165876</v>
      </c>
      <c r="I26" s="15">
        <v>77</v>
      </c>
      <c r="J26" s="19">
        <f t="shared" si="3"/>
        <v>4.5616113744075829E-2</v>
      </c>
      <c r="K26" s="15">
        <v>80</v>
      </c>
      <c r="L26" s="19">
        <f t="shared" si="4"/>
        <v>4.7393364928909949E-2</v>
      </c>
      <c r="M26" s="16">
        <v>529</v>
      </c>
      <c r="N26" s="19">
        <f t="shared" si="5"/>
        <v>0.31338862559241704</v>
      </c>
      <c r="O26" s="16">
        <v>674</v>
      </c>
      <c r="P26" s="19">
        <f t="shared" si="6"/>
        <v>0.39928909952606634</v>
      </c>
      <c r="Q26" s="16">
        <v>66</v>
      </c>
      <c r="R26" s="19">
        <f t="shared" si="7"/>
        <v>3.9099526066350712E-2</v>
      </c>
      <c r="S26" s="40" t="s">
        <v>60</v>
      </c>
      <c r="T26" s="2"/>
    </row>
    <row r="27" spans="1:30" ht="18.75" customHeight="1" x14ac:dyDescent="0.2">
      <c r="A27" s="17">
        <v>20</v>
      </c>
      <c r="B27" s="18" t="s">
        <v>11</v>
      </c>
      <c r="C27" s="19"/>
      <c r="D27" s="20">
        <f t="shared" si="0"/>
        <v>1273</v>
      </c>
      <c r="E27" s="15">
        <v>70</v>
      </c>
      <c r="F27" s="19">
        <f t="shared" si="1"/>
        <v>5.4988216810683423E-2</v>
      </c>
      <c r="G27" s="15">
        <v>146</v>
      </c>
      <c r="H27" s="19">
        <f t="shared" si="2"/>
        <v>0.11468970934799685</v>
      </c>
      <c r="I27" s="15">
        <v>110</v>
      </c>
      <c r="J27" s="19">
        <f t="shared" si="3"/>
        <v>8.6410054988216814E-2</v>
      </c>
      <c r="K27" s="15">
        <v>95</v>
      </c>
      <c r="L27" s="19">
        <f t="shared" si="4"/>
        <v>7.4626865671641784E-2</v>
      </c>
      <c r="M27" s="16">
        <v>338</v>
      </c>
      <c r="N27" s="19">
        <f t="shared" si="5"/>
        <v>0.26551453260015712</v>
      </c>
      <c r="O27" s="16">
        <v>452</v>
      </c>
      <c r="P27" s="19">
        <f t="shared" si="6"/>
        <v>0.35506677140612725</v>
      </c>
      <c r="Q27" s="16">
        <v>62</v>
      </c>
      <c r="R27" s="19">
        <f t="shared" si="7"/>
        <v>4.8703849175176749E-2</v>
      </c>
      <c r="S27" s="40" t="s">
        <v>61</v>
      </c>
    </row>
    <row r="28" spans="1:30" s="21" customFormat="1" ht="18.75" customHeight="1" x14ac:dyDescent="0.2">
      <c r="A28" s="11">
        <v>21</v>
      </c>
      <c r="B28" s="18" t="s">
        <v>19</v>
      </c>
      <c r="C28" s="19"/>
      <c r="D28" s="20">
        <f t="shared" si="0"/>
        <v>1144</v>
      </c>
      <c r="E28" s="15">
        <v>91</v>
      </c>
      <c r="F28" s="19">
        <f t="shared" si="1"/>
        <v>7.9545454545454544E-2</v>
      </c>
      <c r="G28" s="15">
        <v>140</v>
      </c>
      <c r="H28" s="19">
        <f t="shared" si="2"/>
        <v>0.12237762237762238</v>
      </c>
      <c r="I28" s="15">
        <v>92</v>
      </c>
      <c r="J28" s="19">
        <f t="shared" si="3"/>
        <v>8.0419580419580416E-2</v>
      </c>
      <c r="K28" s="15">
        <v>93</v>
      </c>
      <c r="L28" s="19">
        <f t="shared" si="4"/>
        <v>8.1293706293706289E-2</v>
      </c>
      <c r="M28" s="16">
        <v>268</v>
      </c>
      <c r="N28" s="19">
        <f t="shared" si="5"/>
        <v>0.23426573426573427</v>
      </c>
      <c r="O28" s="16">
        <v>410</v>
      </c>
      <c r="P28" s="19">
        <f t="shared" si="6"/>
        <v>0.35839160839160839</v>
      </c>
      <c r="Q28" s="16">
        <v>50</v>
      </c>
      <c r="R28" s="19">
        <f t="shared" si="7"/>
        <v>4.3706293706293704E-2</v>
      </c>
      <c r="S28" s="40" t="s">
        <v>62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customHeight="1" x14ac:dyDescent="0.2">
      <c r="A29" s="17">
        <v>22</v>
      </c>
      <c r="B29" s="18" t="s">
        <v>28</v>
      </c>
      <c r="C29" s="19"/>
      <c r="D29" s="20">
        <f t="shared" si="0"/>
        <v>953</v>
      </c>
      <c r="E29" s="15">
        <v>41</v>
      </c>
      <c r="F29" s="19">
        <f t="shared" si="1"/>
        <v>4.3022035676810073E-2</v>
      </c>
      <c r="G29" s="15">
        <v>102</v>
      </c>
      <c r="H29" s="19">
        <f t="shared" si="2"/>
        <v>0.10703043022035677</v>
      </c>
      <c r="I29" s="15">
        <v>72</v>
      </c>
      <c r="J29" s="19">
        <f t="shared" si="3"/>
        <v>7.5550891920251842E-2</v>
      </c>
      <c r="K29" s="15">
        <v>67</v>
      </c>
      <c r="L29" s="19">
        <f t="shared" si="4"/>
        <v>7.0304302203567676E-2</v>
      </c>
      <c r="M29" s="16">
        <v>258</v>
      </c>
      <c r="N29" s="19">
        <f t="shared" si="5"/>
        <v>0.2707240293809024</v>
      </c>
      <c r="O29" s="16">
        <v>373</v>
      </c>
      <c r="P29" s="19">
        <f t="shared" si="6"/>
        <v>0.39139559286463799</v>
      </c>
      <c r="Q29" s="16">
        <v>40</v>
      </c>
      <c r="R29" s="19">
        <f t="shared" si="7"/>
        <v>4.197271773347324E-2</v>
      </c>
      <c r="S29" s="40" t="s">
        <v>63</v>
      </c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21" customFormat="1" ht="18.75" customHeight="1" x14ac:dyDescent="0.2">
      <c r="A30" s="17">
        <v>23</v>
      </c>
      <c r="B30" s="18" t="s">
        <v>27</v>
      </c>
      <c r="C30" s="19"/>
      <c r="D30" s="20">
        <f t="shared" si="0"/>
        <v>751</v>
      </c>
      <c r="E30" s="15">
        <v>30</v>
      </c>
      <c r="F30" s="19">
        <f t="shared" si="1"/>
        <v>3.9946737683089213E-2</v>
      </c>
      <c r="G30" s="15">
        <v>49</v>
      </c>
      <c r="H30" s="19">
        <f t="shared" si="2"/>
        <v>6.5246338215712379E-2</v>
      </c>
      <c r="I30" s="15">
        <v>48</v>
      </c>
      <c r="J30" s="19">
        <f t="shared" si="3"/>
        <v>6.3914780292942744E-2</v>
      </c>
      <c r="K30" s="15">
        <v>35</v>
      </c>
      <c r="L30" s="19">
        <f t="shared" si="4"/>
        <v>4.6604527296937419E-2</v>
      </c>
      <c r="M30" s="16">
        <v>150</v>
      </c>
      <c r="N30" s="19">
        <f t="shared" si="5"/>
        <v>0.19973368841544606</v>
      </c>
      <c r="O30" s="16">
        <v>369</v>
      </c>
      <c r="P30" s="19">
        <f t="shared" si="6"/>
        <v>0.49134487350199735</v>
      </c>
      <c r="Q30" s="16">
        <v>70</v>
      </c>
      <c r="R30" s="19">
        <f t="shared" si="7"/>
        <v>9.3209054593874838E-2</v>
      </c>
      <c r="S30" s="40" t="s">
        <v>64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8.75" customHeight="1" x14ac:dyDescent="0.2">
      <c r="A31" s="11">
        <v>24</v>
      </c>
      <c r="B31" s="18" t="s">
        <v>34</v>
      </c>
      <c r="C31" s="19"/>
      <c r="D31" s="20">
        <f t="shared" si="0"/>
        <v>703</v>
      </c>
      <c r="E31" s="15">
        <v>27</v>
      </c>
      <c r="F31" s="19">
        <f t="shared" si="1"/>
        <v>3.8406827880512091E-2</v>
      </c>
      <c r="G31" s="15">
        <v>65</v>
      </c>
      <c r="H31" s="19">
        <f t="shared" si="2"/>
        <v>9.2460881934566141E-2</v>
      </c>
      <c r="I31" s="15">
        <v>70</v>
      </c>
      <c r="J31" s="19">
        <f t="shared" si="3"/>
        <v>9.9573257467994308E-2</v>
      </c>
      <c r="K31" s="15">
        <v>56</v>
      </c>
      <c r="L31" s="19">
        <f t="shared" si="4"/>
        <v>7.9658605974395447E-2</v>
      </c>
      <c r="M31" s="16">
        <v>213</v>
      </c>
      <c r="N31" s="19">
        <f t="shared" si="5"/>
        <v>0.30298719772403981</v>
      </c>
      <c r="O31" s="16">
        <v>255</v>
      </c>
      <c r="P31" s="19">
        <f t="shared" si="6"/>
        <v>0.36273115220483643</v>
      </c>
      <c r="Q31" s="16">
        <v>17</v>
      </c>
      <c r="R31" s="19">
        <f t="shared" si="7"/>
        <v>2.4182076813655761E-2</v>
      </c>
      <c r="S31" s="40" t="s">
        <v>65</v>
      </c>
    </row>
    <row r="32" spans="1:30" s="21" customFormat="1" ht="18.75" customHeight="1" thickBot="1" x14ac:dyDescent="0.25">
      <c r="A32" s="17">
        <v>25</v>
      </c>
      <c r="B32" s="18" t="s">
        <v>26</v>
      </c>
      <c r="C32" s="19"/>
      <c r="D32" s="20">
        <f t="shared" si="0"/>
        <v>683</v>
      </c>
      <c r="E32" s="22">
        <v>28</v>
      </c>
      <c r="F32" s="19">
        <f t="shared" si="1"/>
        <v>4.0995607613469986E-2</v>
      </c>
      <c r="G32" s="22">
        <v>96</v>
      </c>
      <c r="H32" s="19">
        <f t="shared" si="2"/>
        <v>0.14055636896046853</v>
      </c>
      <c r="I32" s="22">
        <v>52</v>
      </c>
      <c r="J32" s="19">
        <f t="shared" si="3"/>
        <v>7.6134699853587118E-2</v>
      </c>
      <c r="K32" s="22">
        <v>43</v>
      </c>
      <c r="L32" s="19">
        <f t="shared" si="4"/>
        <v>6.2957540263543194E-2</v>
      </c>
      <c r="M32" s="23">
        <v>176</v>
      </c>
      <c r="N32" s="19">
        <f t="shared" si="5"/>
        <v>0.25768667642752563</v>
      </c>
      <c r="O32" s="23">
        <v>232</v>
      </c>
      <c r="P32" s="19">
        <f t="shared" si="6"/>
        <v>0.3396778916544656</v>
      </c>
      <c r="Q32" s="23">
        <v>56</v>
      </c>
      <c r="R32" s="19">
        <f t="shared" si="7"/>
        <v>8.1991215226939973E-2</v>
      </c>
      <c r="S32" s="40" t="s">
        <v>66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19" s="21" customFormat="1" ht="18.75" hidden="1" customHeight="1" x14ac:dyDescent="0.2">
      <c r="A33" s="24"/>
      <c r="B33" s="25"/>
      <c r="C33" s="26"/>
      <c r="D33" s="27"/>
      <c r="E33" s="28"/>
      <c r="F33" s="26"/>
      <c r="G33" s="28"/>
      <c r="H33" s="26"/>
      <c r="I33" s="28"/>
      <c r="J33" s="26"/>
      <c r="K33" s="28"/>
      <c r="L33" s="26"/>
      <c r="M33" s="29"/>
      <c r="N33" s="26"/>
      <c r="O33" s="29"/>
      <c r="P33" s="26"/>
      <c r="Q33" s="29"/>
      <c r="R33" s="26"/>
      <c r="S33" s="30"/>
    </row>
    <row r="34" spans="1:19" s="21" customFormat="1" ht="18.75" hidden="1" customHeight="1" thickBot="1" x14ac:dyDescent="0.25">
      <c r="A34" s="24"/>
      <c r="B34" s="25"/>
      <c r="C34" s="26"/>
      <c r="D34" s="27"/>
      <c r="E34" s="28"/>
      <c r="F34" s="26"/>
      <c r="G34" s="28"/>
      <c r="H34" s="26"/>
      <c r="I34" s="28"/>
      <c r="J34" s="26"/>
      <c r="K34" s="28"/>
      <c r="L34" s="26"/>
      <c r="M34" s="29"/>
      <c r="N34" s="26"/>
      <c r="O34" s="29"/>
      <c r="P34" s="26"/>
      <c r="Q34" s="29"/>
      <c r="R34" s="26"/>
      <c r="S34" s="30"/>
    </row>
    <row r="35" spans="1:19" ht="20.100000000000001" customHeight="1" thickBot="1" x14ac:dyDescent="0.25">
      <c r="A35" s="43" t="s">
        <v>1</v>
      </c>
      <c r="B35" s="44"/>
      <c r="C35" s="31"/>
      <c r="D35" s="32">
        <f>SUM(D8:D32)</f>
        <v>98164</v>
      </c>
      <c r="E35" s="32">
        <f>SUM(E8:E32)</f>
        <v>5561</v>
      </c>
      <c r="F35" s="31">
        <f t="shared" ref="F35" si="8">E35/D35</f>
        <v>5.6650095758119065E-2</v>
      </c>
      <c r="G35" s="32">
        <f>SUM(G8:G32)</f>
        <v>11215</v>
      </c>
      <c r="H35" s="31">
        <f>G35/$D35</f>
        <v>0.11424758567295547</v>
      </c>
      <c r="I35" s="32">
        <f>SUM(I8:I32)</f>
        <v>7374</v>
      </c>
      <c r="J35" s="31">
        <f>I35/$D35</f>
        <v>7.5119188297135403E-2</v>
      </c>
      <c r="K35" s="32">
        <f>SUM(K8:K32)</f>
        <v>6379</v>
      </c>
      <c r="L35" s="31">
        <f t="shared" ref="L35" si="9">K35/$D35</f>
        <v>6.4983089523654294E-2</v>
      </c>
      <c r="M35" s="32">
        <f>SUM(M8:M32)</f>
        <v>22991</v>
      </c>
      <c r="N35" s="31">
        <f>M35/$D35</f>
        <v>0.23421009738804449</v>
      </c>
      <c r="O35" s="32">
        <f>SUM(O8:O32)</f>
        <v>37853</v>
      </c>
      <c r="P35" s="31">
        <f>O35/$D35</f>
        <v>0.3856097958518398</v>
      </c>
      <c r="Q35" s="32">
        <f>SUM(Q8:Q32)</f>
        <v>6791</v>
      </c>
      <c r="R35" s="31">
        <f>Q35/$D35</f>
        <v>6.9180147508251494E-2</v>
      </c>
      <c r="S35" s="33">
        <v>0.57699999999999996</v>
      </c>
    </row>
    <row r="36" spans="1:19" x14ac:dyDescent="0.2">
      <c r="A36" s="34" t="s">
        <v>36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</row>
    <row r="37" spans="1:19" x14ac:dyDescent="0.2">
      <c r="A37" s="34" t="s">
        <v>39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8"/>
    </row>
    <row r="38" spans="1:19" x14ac:dyDescent="0.2">
      <c r="A38" s="34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8"/>
    </row>
    <row r="39" spans="1:19" x14ac:dyDescent="0.2">
      <c r="A39" s="45" t="s">
        <v>68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7"/>
    </row>
    <row r="40" spans="1:19" x14ac:dyDescent="0.2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50"/>
    </row>
    <row r="41" spans="1:19" x14ac:dyDescent="0.2">
      <c r="A41" s="34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8"/>
    </row>
    <row r="42" spans="1:19" x14ac:dyDescent="0.2">
      <c r="A42" s="41" t="s">
        <v>37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8"/>
    </row>
    <row r="43" spans="1:19" ht="13.15" customHeight="1" x14ac:dyDescent="0.2">
      <c r="A43" s="41" t="s">
        <v>41</v>
      </c>
      <c r="B43" s="39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8"/>
    </row>
  </sheetData>
  <mergeCells count="3">
    <mergeCell ref="A3:S3"/>
    <mergeCell ref="A35:B35"/>
    <mergeCell ref="A39:S40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2019-02-18T17:23:00Z</cp:lastPrinted>
  <dcterms:created xsi:type="dcterms:W3CDTF">2015-04-30T22:50:53Z</dcterms:created>
  <dcterms:modified xsi:type="dcterms:W3CDTF">2020-12-14T15:14:17Z</dcterms:modified>
</cp:coreProperties>
</file>