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. CELESTE VILLAGOMEZ\BOLETINES\BV Octubre 2018\páginas\"/>
    </mc:Choice>
  </mc:AlternateContent>
  <bookViews>
    <workbookView xWindow="0" yWindow="0" windowWidth="24000" windowHeight="9735"/>
  </bookViews>
  <sheets>
    <sheet name="2.9" sheetId="1" r:id="rId1"/>
  </sheets>
  <definedNames>
    <definedName name="_xlnm._FilterDatabase" localSheetId="0" hidden="1">'2.9'!$A$7:$S$7</definedName>
    <definedName name="_xlnm.Print_Area" localSheetId="0">'2.9'!$A$1:$S$39</definedName>
    <definedName name="Excel_BuiltIn__FilterDatabase_3_1" localSheetId="0">#REF!</definedName>
    <definedName name="Excel_BuiltIn__FilterDatabase_3_1">#REF!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D18" i="1" l="1"/>
  <c r="D10" i="1"/>
  <c r="D8" i="1"/>
  <c r="D28" i="1"/>
  <c r="E35" i="1" l="1"/>
  <c r="D15" i="1"/>
  <c r="H15" i="1" s="1"/>
  <c r="D22" i="1"/>
  <c r="F22" i="1" s="1"/>
  <c r="D24" i="1"/>
  <c r="N24" i="1" s="1"/>
  <c r="D13" i="1"/>
  <c r="D12" i="1"/>
  <c r="D23" i="1"/>
  <c r="R23" i="1" s="1"/>
  <c r="D16" i="1"/>
  <c r="D20" i="1"/>
  <c r="P20" i="1" s="1"/>
  <c r="D31" i="1"/>
  <c r="O35" i="1"/>
  <c r="M35" i="1"/>
  <c r="K35" i="1"/>
  <c r="D27" i="1"/>
  <c r="N27" i="1" s="1"/>
  <c r="Q35" i="1"/>
  <c r="D14" i="1"/>
  <c r="D21" i="1"/>
  <c r="R21" i="1" s="1"/>
  <c r="D17" i="1"/>
  <c r="P17" i="1" s="1"/>
  <c r="F28" i="1"/>
  <c r="N18" i="1"/>
  <c r="D9" i="1"/>
  <c r="D11" i="1"/>
  <c r="I35" i="1"/>
  <c r="D30" i="1"/>
  <c r="L30" i="1" s="1"/>
  <c r="D32" i="1"/>
  <c r="P32" i="1" s="1"/>
  <c r="G35" i="1"/>
  <c r="D29" i="1"/>
  <c r="N29" i="1" s="1"/>
  <c r="D19" i="1"/>
  <c r="F19" i="1" s="1"/>
  <c r="D25" i="1"/>
  <c r="J25" i="1" s="1"/>
  <c r="D26" i="1"/>
  <c r="R26" i="1" s="1"/>
  <c r="F31" i="1" l="1"/>
  <c r="R31" i="1"/>
  <c r="L8" i="1"/>
  <c r="P8" i="1"/>
  <c r="N8" i="1"/>
  <c r="J8" i="1"/>
  <c r="R8" i="1"/>
  <c r="F8" i="1"/>
  <c r="H8" i="1"/>
  <c r="P11" i="1"/>
  <c r="H11" i="1"/>
  <c r="F11" i="1"/>
  <c r="L12" i="1"/>
  <c r="R12" i="1"/>
  <c r="H12" i="1"/>
  <c r="F9" i="1"/>
  <c r="H9" i="1"/>
  <c r="J13" i="1"/>
  <c r="H13" i="1"/>
  <c r="F13" i="1"/>
  <c r="H10" i="1"/>
  <c r="F10" i="1"/>
  <c r="L14" i="1"/>
  <c r="R14" i="1"/>
  <c r="H14" i="1"/>
  <c r="F14" i="1"/>
  <c r="R16" i="1"/>
  <c r="H16" i="1"/>
  <c r="N31" i="1"/>
  <c r="P15" i="1"/>
  <c r="N23" i="1"/>
  <c r="J31" i="1"/>
  <c r="F12" i="1"/>
  <c r="P10" i="1"/>
  <c r="F15" i="1"/>
  <c r="N14" i="1"/>
  <c r="N16" i="1"/>
  <c r="N20" i="1"/>
  <c r="H20" i="1"/>
  <c r="J14" i="1"/>
  <c r="J15" i="1"/>
  <c r="N12" i="1"/>
  <c r="R20" i="1"/>
  <c r="F20" i="1"/>
  <c r="P29" i="1"/>
  <c r="H25" i="1"/>
  <c r="H29" i="1"/>
  <c r="J19" i="1"/>
  <c r="J29" i="1"/>
  <c r="L13" i="1"/>
  <c r="R29" i="1"/>
  <c r="N15" i="1"/>
  <c r="L29" i="1"/>
  <c r="L19" i="1"/>
  <c r="N11" i="1"/>
  <c r="H19" i="1"/>
  <c r="H27" i="1"/>
  <c r="F25" i="1"/>
  <c r="P13" i="1"/>
  <c r="R19" i="1"/>
  <c r="J11" i="1"/>
  <c r="F29" i="1"/>
  <c r="P27" i="1"/>
  <c r="P19" i="1"/>
  <c r="L11" i="1"/>
  <c r="R25" i="1"/>
  <c r="H17" i="1"/>
  <c r="L31" i="1"/>
  <c r="N25" i="1"/>
  <c r="N13" i="1"/>
  <c r="P25" i="1"/>
  <c r="J17" i="1"/>
  <c r="R10" i="1"/>
  <c r="R22" i="1"/>
  <c r="L25" i="1"/>
  <c r="J10" i="1"/>
  <c r="L10" i="1"/>
  <c r="L26" i="1"/>
  <c r="H23" i="1"/>
  <c r="J20" i="1"/>
  <c r="H18" i="1"/>
  <c r="P16" i="1"/>
  <c r="H22" i="1"/>
  <c r="P18" i="1"/>
  <c r="F18" i="1"/>
  <c r="J22" i="1"/>
  <c r="N10" i="1"/>
  <c r="L17" i="1"/>
  <c r="P31" i="1"/>
  <c r="L20" i="1"/>
  <c r="F30" i="1"/>
  <c r="P28" i="1"/>
  <c r="F16" i="1"/>
  <c r="L16" i="1"/>
  <c r="R28" i="1"/>
  <c r="H28" i="1"/>
  <c r="P12" i="1"/>
  <c r="P14" i="1"/>
  <c r="L28" i="1"/>
  <c r="J12" i="1"/>
  <c r="J28" i="1"/>
  <c r="N28" i="1"/>
  <c r="P26" i="1"/>
  <c r="N19" i="1"/>
  <c r="R30" i="1"/>
  <c r="J30" i="1"/>
  <c r="J16" i="1"/>
  <c r="N22" i="1"/>
  <c r="P24" i="1"/>
  <c r="P30" i="1"/>
  <c r="F17" i="1"/>
  <c r="R24" i="1"/>
  <c r="P21" i="1"/>
  <c r="N17" i="1"/>
  <c r="R17" i="1"/>
  <c r="H30" i="1"/>
  <c r="N9" i="1"/>
  <c r="J9" i="1"/>
  <c r="L27" i="1"/>
  <c r="P23" i="1"/>
  <c r="H26" i="1"/>
  <c r="J23" i="1"/>
  <c r="R32" i="1"/>
  <c r="L23" i="1"/>
  <c r="J24" i="1"/>
  <c r="L22" i="1"/>
  <c r="P22" i="1"/>
  <c r="L24" i="1"/>
  <c r="J26" i="1"/>
  <c r="L15" i="1"/>
  <c r="H31" i="1"/>
  <c r="F26" i="1"/>
  <c r="L9" i="1"/>
  <c r="F24" i="1"/>
  <c r="R27" i="1"/>
  <c r="R13" i="1"/>
  <c r="N26" i="1"/>
  <c r="R18" i="1"/>
  <c r="R11" i="1"/>
  <c r="R15" i="1"/>
  <c r="L18" i="1"/>
  <c r="J27" i="1"/>
  <c r="F21" i="1"/>
  <c r="L32" i="1"/>
  <c r="J21" i="1"/>
  <c r="H21" i="1"/>
  <c r="J18" i="1"/>
  <c r="J32" i="1"/>
  <c r="N32" i="1"/>
  <c r="D35" i="1"/>
  <c r="L21" i="1"/>
  <c r="F23" i="1"/>
  <c r="P9" i="1"/>
  <c r="H24" i="1"/>
  <c r="F27" i="1"/>
  <c r="N30" i="1"/>
  <c r="R9" i="1"/>
  <c r="N21" i="1"/>
  <c r="F32" i="1"/>
  <c r="H32" i="1"/>
  <c r="N35" i="1" l="1"/>
  <c r="P35" i="1"/>
  <c r="F35" i="1"/>
  <c r="L35" i="1"/>
  <c r="R35" i="1"/>
  <c r="J35" i="1"/>
  <c r="H35" i="1"/>
</calcChain>
</file>

<file path=xl/sharedStrings.xml><?xml version="1.0" encoding="utf-8"?>
<sst xmlns="http://schemas.openxmlformats.org/spreadsheetml/2006/main" count="51" uniqueCount="44">
  <si>
    <t>N°</t>
  </si>
  <si>
    <t>Total</t>
  </si>
  <si>
    <t>%</t>
  </si>
  <si>
    <t>Jóvenes 
(18-29 años)</t>
  </si>
  <si>
    <t>Adulto
 (30-59 años)</t>
  </si>
  <si>
    <t>Infancia 
(0-5 años)</t>
  </si>
  <si>
    <t>Niñez
 (6-11 años)</t>
  </si>
  <si>
    <t>Adolescente
 (12-14 años)</t>
  </si>
  <si>
    <t>Adolescente Tardio 
(15-17 años)</t>
  </si>
  <si>
    <t>Adulto Mayor (60 a más años)</t>
  </si>
  <si>
    <t>CASOS DE PERSONAS AFECTADAS POR HECHOS DE VIOLENCIA CONTRA LAS MUJERES, LOS INTEGRANTES DEL GRUPO FAMILIAR Y PERSONAS AFECTADAS POR VIOLENCIA SEXUAL ATENDIDOS POR EL PNCVFS,  SEGÚN DEPARTAMENTO Y GRUPOS DE EDAD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</si>
  <si>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</si>
  <si>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</si>
  <si>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</si>
  <si>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</si>
  <si>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</si>
  <si>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</si>
  <si>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</si>
  <si>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</si>
  <si>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</si>
  <si>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</si>
  <si>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</si>
  <si>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</si>
  <si>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</si>
  <si>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</si>
  <si>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</si>
  <si>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</si>
  <si>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</si>
  <si>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</si>
  <si>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</si>
  <si>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</si>
  <si>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</si>
  <si>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</si>
  <si>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</si>
  <si>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</si>
  <si>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Departamento</t>
  </si>
  <si>
    <t>(/1) Mujeres alguna vez unidas de 15 a 49 años que han sufrido alguna vez violencia por parte de su esposo o compañero.</t>
  </si>
  <si>
    <t>Fuente : Registro de casos del CEM</t>
  </si>
  <si>
    <t>Elaboración : UGIGC - PNCVFS</t>
  </si>
  <si>
    <t>Cuadro N° 2.9</t>
  </si>
  <si>
    <t>Violencia física y/o sexual (/1) ENDES 2017</t>
  </si>
  <si>
    <t>Lima /2</t>
  </si>
  <si>
    <t>(/2) Comprende los 43 distritos que conforman la provincia de Lima</t>
  </si>
  <si>
    <t>Periodo : Enero - Octubre 2018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</si>
</sst>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2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b/>
      <sz val="10"/>
      <name val="Arial Narrow"/>
      <family val="2"/>
    </font>
    <font>
      <b/>
      <sz val="10"/>
      <color theme="0"/>
      <name val="Arial Narrow"/>
      <family val="2"/>
    </font>
    <font>
      <sz val="10"/>
      <color indexed="8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6795556505021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medium">
        <color rgb="FF969696"/>
      </top>
      <bottom style="medium">
        <color rgb="FF969696"/>
      </bottom>
      <diagonal/>
    </border>
    <border>
      <left/>
      <right style="medium">
        <color rgb="FF305496"/>
      </right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</cellStyleXfs>
  <cellXfs count="45">
    <xf numFmtId="0" fontId="0" fillId="0" borderId="0" xfId="0"/>
    <xf numFmtId="0" fontId="3" fillId="3" borderId="0" xfId="0" applyFont="1" applyFill="1" applyAlignment="1">
      <alignment vertical="center"/>
    </xf>
    <xf numFmtId="0" fontId="4" fillId="3" borderId="0" xfId="2" applyFont="1" applyFill="1"/>
    <xf numFmtId="0" fontId="4" fillId="3" borderId="0" xfId="2" applyFont="1" applyFill="1" applyAlignment="1">
      <alignment horizontal="centerContinuous"/>
    </xf>
    <xf numFmtId="0" fontId="4" fillId="3" borderId="0" xfId="2" applyFont="1" applyFill="1" applyAlignment="1">
      <alignment horizontal="center"/>
    </xf>
    <xf numFmtId="0" fontId="4" fillId="3" borderId="0" xfId="2" applyFont="1" applyFill="1" applyAlignment="1">
      <alignment horizontal="centerContinuous" vertical="center" wrapText="1"/>
    </xf>
    <xf numFmtId="0" fontId="6" fillId="3" borderId="0" xfId="2" applyFont="1" applyFill="1" applyAlignment="1">
      <alignment horizontal="justify" vertical="center" wrapText="1"/>
    </xf>
    <xf numFmtId="0" fontId="7" fillId="3" borderId="0" xfId="2" applyFont="1" applyFill="1" applyAlignment="1">
      <alignment vertical="center"/>
    </xf>
    <xf numFmtId="0" fontId="8" fillId="6" borderId="0" xfId="2" applyFont="1" applyFill="1" applyBorder="1" applyAlignment="1">
      <alignment vertical="center" wrapText="1"/>
    </xf>
    <xf numFmtId="49" fontId="8" fillId="6" borderId="0" xfId="2" applyNumberFormat="1" applyFont="1" applyFill="1" applyBorder="1" applyAlignment="1">
      <alignment horizontal="center" vertical="center" wrapText="1"/>
    </xf>
    <xf numFmtId="0" fontId="8" fillId="6" borderId="0" xfId="2" applyFont="1" applyFill="1" applyBorder="1" applyAlignment="1">
      <alignment horizontal="center" vertical="center" wrapText="1"/>
    </xf>
    <xf numFmtId="0" fontId="4" fillId="7" borderId="2" xfId="2" applyFont="1" applyFill="1" applyBorder="1" applyAlignment="1">
      <alignment horizontal="center" vertical="center"/>
    </xf>
    <xf numFmtId="0" fontId="9" fillId="7" borderId="3" xfId="3" applyFont="1" applyFill="1" applyBorder="1" applyAlignment="1">
      <alignment horizontal="left" vertical="center" wrapText="1"/>
    </xf>
    <xf numFmtId="9" fontId="4" fillId="7" borderId="2" xfId="4" applyFont="1" applyFill="1" applyBorder="1" applyAlignment="1">
      <alignment horizontal="center" vertical="center" wrapText="1"/>
    </xf>
    <xf numFmtId="3" fontId="7" fillId="7" borderId="2" xfId="2" applyNumberFormat="1" applyFont="1" applyFill="1" applyBorder="1" applyAlignment="1">
      <alignment horizontal="center" vertical="center" wrapText="1"/>
    </xf>
    <xf numFmtId="3" fontId="4" fillId="7" borderId="2" xfId="0" applyNumberFormat="1" applyFont="1" applyFill="1" applyBorder="1" applyAlignment="1">
      <alignment horizontal="center" vertical="center"/>
    </xf>
    <xf numFmtId="1" fontId="4" fillId="7" borderId="2" xfId="4" applyNumberFormat="1" applyFont="1" applyFill="1" applyBorder="1" applyAlignment="1">
      <alignment horizontal="center" vertical="center" wrapText="1"/>
    </xf>
    <xf numFmtId="164" fontId="4" fillId="7" borderId="2" xfId="4" applyNumberFormat="1" applyFont="1" applyFill="1" applyBorder="1" applyAlignment="1">
      <alignment horizontal="center" vertical="center" wrapText="1"/>
    </xf>
    <xf numFmtId="0" fontId="4" fillId="7" borderId="4" xfId="2" applyFont="1" applyFill="1" applyBorder="1" applyAlignment="1">
      <alignment horizontal="center" vertical="center"/>
    </xf>
    <xf numFmtId="0" fontId="9" fillId="7" borderId="5" xfId="3" applyFont="1" applyFill="1" applyBorder="1" applyAlignment="1">
      <alignment horizontal="left" vertical="center" wrapText="1"/>
    </xf>
    <xf numFmtId="9" fontId="4" fillId="7" borderId="4" xfId="4" applyFont="1" applyFill="1" applyBorder="1" applyAlignment="1">
      <alignment horizontal="center" vertical="center" wrapText="1"/>
    </xf>
    <xf numFmtId="3" fontId="7" fillId="7" borderId="4" xfId="2" applyNumberFormat="1" applyFont="1" applyFill="1" applyBorder="1" applyAlignment="1">
      <alignment horizontal="center" vertical="center" wrapText="1"/>
    </xf>
    <xf numFmtId="0" fontId="4" fillId="4" borderId="0" xfId="2" applyFont="1" applyFill="1"/>
    <xf numFmtId="3" fontId="4" fillId="7" borderId="4" xfId="0" applyNumberFormat="1" applyFont="1" applyFill="1" applyBorder="1" applyAlignment="1">
      <alignment horizontal="center" vertical="center"/>
    </xf>
    <xf numFmtId="1" fontId="4" fillId="7" borderId="4" xfId="4" applyNumberFormat="1" applyFont="1" applyFill="1" applyBorder="1" applyAlignment="1">
      <alignment horizontal="center" vertical="center" wrapText="1"/>
    </xf>
    <xf numFmtId="0" fontId="4" fillId="7" borderId="0" xfId="2" applyFont="1" applyFill="1" applyBorder="1" applyAlignment="1">
      <alignment horizontal="center" vertical="center"/>
    </xf>
    <xf numFmtId="0" fontId="9" fillId="7" borderId="7" xfId="3" applyFont="1" applyFill="1" applyBorder="1" applyAlignment="1">
      <alignment horizontal="left" vertical="center" wrapText="1"/>
    </xf>
    <xf numFmtId="9" fontId="4" fillId="7" borderId="0" xfId="4" applyFont="1" applyFill="1" applyBorder="1" applyAlignment="1">
      <alignment horizontal="center" vertical="center" wrapText="1"/>
    </xf>
    <xf numFmtId="3" fontId="7" fillId="7" borderId="0" xfId="2" applyNumberFormat="1" applyFont="1" applyFill="1" applyBorder="1" applyAlignment="1">
      <alignment horizontal="center" vertical="center" wrapText="1"/>
    </xf>
    <xf numFmtId="3" fontId="4" fillId="7" borderId="0" xfId="0" applyNumberFormat="1" applyFont="1" applyFill="1" applyBorder="1" applyAlignment="1">
      <alignment horizontal="center" vertical="center"/>
    </xf>
    <xf numFmtId="1" fontId="4" fillId="7" borderId="0" xfId="4" applyNumberFormat="1" applyFont="1" applyFill="1" applyBorder="1" applyAlignment="1">
      <alignment horizontal="center" vertical="center" wrapText="1"/>
    </xf>
    <xf numFmtId="164" fontId="4" fillId="7" borderId="0" xfId="4" applyNumberFormat="1" applyFont="1" applyFill="1" applyBorder="1" applyAlignment="1">
      <alignment horizontal="center" vertical="center" wrapText="1"/>
    </xf>
    <xf numFmtId="9" fontId="8" fillId="6" borderId="1" xfId="4" applyFont="1" applyFill="1" applyBorder="1" applyAlignment="1">
      <alignment horizontal="center" vertical="center" wrapText="1"/>
    </xf>
    <xf numFmtId="3" fontId="8" fillId="6" borderId="1" xfId="2" applyNumberFormat="1" applyFont="1" applyFill="1" applyBorder="1" applyAlignment="1">
      <alignment horizontal="center" vertical="center" wrapText="1"/>
    </xf>
    <xf numFmtId="164" fontId="8" fillId="6" borderId="1" xfId="4" applyNumberFormat="1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vertical="center"/>
    </xf>
    <xf numFmtId="9" fontId="7" fillId="3" borderId="0" xfId="4" applyFont="1" applyFill="1" applyBorder="1" applyAlignment="1">
      <alignment horizontal="center" vertical="center" wrapText="1"/>
    </xf>
    <xf numFmtId="164" fontId="7" fillId="3" borderId="0" xfId="4" applyNumberFormat="1" applyFont="1" applyFill="1" applyBorder="1" applyAlignment="1">
      <alignment horizontal="center" vertical="center" wrapText="1"/>
    </xf>
    <xf numFmtId="0" fontId="4" fillId="3" borderId="0" xfId="2" applyFont="1" applyFill="1" applyAlignment="1">
      <alignment vertical="center" wrapText="1"/>
    </xf>
    <xf numFmtId="0" fontId="4" fillId="3" borderId="0" xfId="2" applyFont="1" applyFill="1" applyAlignment="1">
      <alignment horizontal="center" vertical="center" wrapText="1"/>
    </xf>
    <xf numFmtId="0" fontId="11" fillId="2" borderId="0" xfId="2" applyFont="1" applyFill="1" applyAlignment="1">
      <alignment vertical="center"/>
    </xf>
    <xf numFmtId="0" fontId="7" fillId="5" borderId="0" xfId="0" applyFont="1" applyFill="1" applyAlignment="1">
      <alignment horizontal="left" vertical="center" indent="1"/>
    </xf>
    <xf numFmtId="0" fontId="5" fillId="3" borderId="0" xfId="2" applyFont="1" applyFill="1" applyAlignment="1">
      <alignment horizontal="justify" vertical="center" wrapText="1"/>
    </xf>
    <xf numFmtId="0" fontId="8" fillId="6" borderId="1" xfId="2" applyFont="1" applyFill="1" applyBorder="1" applyAlignment="1">
      <alignment horizontal="center" vertical="center" wrapText="1"/>
    </xf>
    <xf numFmtId="0" fontId="8" fillId="6" borderId="6" xfId="2" applyFont="1" applyFill="1" applyBorder="1" applyAlignment="1">
      <alignment horizontal="center" vertical="center" wrapText="1"/>
    </xf>
  </cellXfs>
  <cellStyles count="5">
    <cellStyle name="Normal" xfId="0" builtinId="0"/>
    <cellStyle name="Normal 2" xfId="1"/>
    <cellStyle name="Normal_Directorio CEMs - agos - 2009 - UGTAI" xfId="2"/>
    <cellStyle name="Normal_Hoja4" xfId="3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"/>
  <sheetViews>
    <sheetView showGridLines="0" tabSelected="1" view="pageBreakPreview" zoomScale="80" zoomScaleSheetLayoutView="80" workbookViewId="0">
      <pane ySplit="7" topLeftCell="A8" activePane="bottomLeft" state="frozen"/>
      <selection pane="bottomLeft" activeCell="A5" sqref="A5"/>
    </sheetView>
  </sheetViews>
  <sheetFormatPr baseColWidth="10" defaultColWidth="11.42578125" defaultRowHeight="12.75" x14ac:dyDescent="0.2"/>
  <cols>
    <col min="1" max="1" width="4.7109375" style="2" customWidth="1"/>
    <col min="2" max="2" width="21.7109375" style="2" customWidth="1"/>
    <col min="3" max="3" width="1.140625" style="2" customWidth="1"/>
    <col min="4" max="4" width="9.7109375" style="2" customWidth="1"/>
    <col min="5" max="5" width="11.7109375" style="2" customWidth="1"/>
    <col min="6" max="6" width="4.7109375" style="2" customWidth="1"/>
    <col min="7" max="7" width="10.5703125" style="2" customWidth="1"/>
    <col min="8" max="8" width="5.7109375" style="2" customWidth="1"/>
    <col min="9" max="9" width="11.7109375" style="2" customWidth="1"/>
    <col min="10" max="10" width="5.7109375" style="2" customWidth="1"/>
    <col min="11" max="11" width="11.7109375" style="2" customWidth="1"/>
    <col min="12" max="12" width="5.7109375" style="2" customWidth="1"/>
    <col min="13" max="13" width="11.7109375" style="2" customWidth="1"/>
    <col min="14" max="14" width="6.5703125" style="2" customWidth="1"/>
    <col min="15" max="15" width="11.7109375" style="2" customWidth="1"/>
    <col min="16" max="16" width="5.7109375" style="2" customWidth="1"/>
    <col min="17" max="17" width="11.7109375" style="2" customWidth="1"/>
    <col min="18" max="18" width="5.7109375" style="2" customWidth="1"/>
    <col min="19" max="19" width="11.42578125" style="4" customWidth="1"/>
    <col min="20" max="16384" width="11.42578125" style="2"/>
  </cols>
  <sheetData>
    <row r="1" spans="1:20" ht="18" x14ac:dyDescent="0.2">
      <c r="A1" s="1" t="s">
        <v>39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20" ht="6" customHeight="1" x14ac:dyDescent="0.2">
      <c r="B2" s="5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20" ht="36" customHeight="1" x14ac:dyDescent="0.2">
      <c r="A3" s="42" t="s">
        <v>10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</row>
    <row r="4" spans="1:20" ht="6" customHeight="1" x14ac:dyDescent="0.2">
      <c r="B4" s="6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0" ht="13.5" customHeight="1" x14ac:dyDescent="0.2">
      <c r="A5" s="7" t="s">
        <v>43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0" ht="9" customHeight="1" x14ac:dyDescent="0.2"/>
    <row r="7" spans="1:20" ht="53.25" customHeight="1" x14ac:dyDescent="0.2">
      <c r="A7" s="8" t="s">
        <v>0</v>
      </c>
      <c r="B7" s="8" t="s">
        <v>35</v>
      </c>
      <c r="C7" s="9"/>
      <c r="D7" s="9" t="s">
        <v>1</v>
      </c>
      <c r="E7" s="9" t="s">
        <v>5</v>
      </c>
      <c r="F7" s="9" t="s">
        <v>2</v>
      </c>
      <c r="G7" s="9" t="s">
        <v>6</v>
      </c>
      <c r="H7" s="9" t="s">
        <v>2</v>
      </c>
      <c r="I7" s="9" t="s">
        <v>7</v>
      </c>
      <c r="J7" s="9" t="s">
        <v>2</v>
      </c>
      <c r="K7" s="9" t="s">
        <v>8</v>
      </c>
      <c r="L7" s="9" t="s">
        <v>2</v>
      </c>
      <c r="M7" s="9" t="s">
        <v>3</v>
      </c>
      <c r="N7" s="9" t="s">
        <v>2</v>
      </c>
      <c r="O7" s="9" t="s">
        <v>4</v>
      </c>
      <c r="P7" s="9" t="s">
        <v>2</v>
      </c>
      <c r="Q7" s="9" t="s">
        <v>9</v>
      </c>
      <c r="R7" s="9" t="s">
        <v>2</v>
      </c>
      <c r="S7" s="10" t="s">
        <v>40</v>
      </c>
    </row>
    <row r="8" spans="1:20" ht="18.75" customHeight="1" x14ac:dyDescent="0.2">
      <c r="A8" s="11">
        <v>1</v>
      </c>
      <c r="B8" s="12" t="s">
        <v>41</v>
      </c>
      <c r="C8" s="13"/>
      <c r="D8" s="14">
        <f t="shared" ref="D8:D32" si="0">E8+G8+I8+K8+M8+O8+Q8</f>
        <v>35039</v>
      </c>
      <c r="E8" s="15">
        <v>2447</v>
      </c>
      <c r="F8" s="13">
        <f t="shared" ref="F8:F32" si="1">E8/D8</f>
        <v>6.9836467935728758E-2</v>
      </c>
      <c r="G8" s="15">
        <v>4831</v>
      </c>
      <c r="H8" s="13">
        <f t="shared" ref="H8:H32" si="2">G8/$D8</f>
        <v>0.13787493935329204</v>
      </c>
      <c r="I8" s="15">
        <v>2855</v>
      </c>
      <c r="J8" s="13">
        <f t="shared" ref="J8:J32" si="3">I8/$D8</f>
        <v>8.1480635862895626E-2</v>
      </c>
      <c r="K8" s="15">
        <v>2064</v>
      </c>
      <c r="L8" s="13">
        <f t="shared" ref="L8:L32" si="4">K8/$D8</f>
        <v>5.8905790690373584E-2</v>
      </c>
      <c r="M8" s="16">
        <v>7286</v>
      </c>
      <c r="N8" s="13">
        <f t="shared" ref="N8:N32" si="5">M8/$D8</f>
        <v>0.20793972430720054</v>
      </c>
      <c r="O8" s="16">
        <v>13105</v>
      </c>
      <c r="P8" s="13">
        <f t="shared" ref="P8:P32" si="6">O8/$D8</f>
        <v>0.37401181540569078</v>
      </c>
      <c r="Q8" s="16">
        <v>2451</v>
      </c>
      <c r="R8" s="13">
        <f t="shared" ref="R8:R32" si="7">Q8/$D8</f>
        <v>6.9950626444818628E-2</v>
      </c>
      <c r="S8" s="17">
        <v>0.28299999999999997</v>
      </c>
    </row>
    <row r="9" spans="1:20" s="22" customFormat="1" ht="18.75" customHeight="1" x14ac:dyDescent="0.2">
      <c r="A9" s="18">
        <v>2</v>
      </c>
      <c r="B9" s="19" t="s">
        <v>14</v>
      </c>
      <c r="C9" s="20"/>
      <c r="D9" s="21">
        <f t="shared" si="0"/>
        <v>10648</v>
      </c>
      <c r="E9" s="15">
        <v>771</v>
      </c>
      <c r="F9" s="20">
        <f t="shared" si="1"/>
        <v>7.2407963936889558E-2</v>
      </c>
      <c r="G9" s="15">
        <v>1628</v>
      </c>
      <c r="H9" s="20">
        <f t="shared" si="2"/>
        <v>0.15289256198347106</v>
      </c>
      <c r="I9" s="15">
        <v>744</v>
      </c>
      <c r="J9" s="20">
        <f t="shared" si="3"/>
        <v>6.9872276483846738E-2</v>
      </c>
      <c r="K9" s="15">
        <v>548</v>
      </c>
      <c r="L9" s="20">
        <f t="shared" si="4"/>
        <v>5.146506386175808E-2</v>
      </c>
      <c r="M9" s="16">
        <v>1858</v>
      </c>
      <c r="N9" s="20">
        <f t="shared" si="5"/>
        <v>0.17449286250939144</v>
      </c>
      <c r="O9" s="16">
        <v>4237</v>
      </c>
      <c r="P9" s="20">
        <f t="shared" si="6"/>
        <v>0.39791510142749814</v>
      </c>
      <c r="Q9" s="16">
        <v>862</v>
      </c>
      <c r="R9" s="20">
        <f t="shared" si="7"/>
        <v>8.0954169797145009E-2</v>
      </c>
      <c r="S9" s="17">
        <v>0.40100000000000002</v>
      </c>
      <c r="T9" s="2"/>
    </row>
    <row r="10" spans="1:20" ht="18.75" customHeight="1" x14ac:dyDescent="0.2">
      <c r="A10" s="11">
        <v>3</v>
      </c>
      <c r="B10" s="19" t="s">
        <v>18</v>
      </c>
      <c r="C10" s="20"/>
      <c r="D10" s="21">
        <f t="shared" si="0"/>
        <v>7234</v>
      </c>
      <c r="E10" s="15">
        <v>214</v>
      </c>
      <c r="F10" s="20">
        <f t="shared" si="1"/>
        <v>2.9582526956040918E-2</v>
      </c>
      <c r="G10" s="15">
        <v>543</v>
      </c>
      <c r="H10" s="20">
        <f t="shared" si="2"/>
        <v>7.5062206248272048E-2</v>
      </c>
      <c r="I10" s="15">
        <v>361</v>
      </c>
      <c r="J10" s="20">
        <f t="shared" si="3"/>
        <v>4.9903234724910144E-2</v>
      </c>
      <c r="K10" s="15">
        <v>334</v>
      </c>
      <c r="L10" s="20">
        <f t="shared" si="4"/>
        <v>4.6170859828587228E-2</v>
      </c>
      <c r="M10" s="16">
        <v>1763</v>
      </c>
      <c r="N10" s="20">
        <f t="shared" si="5"/>
        <v>0.24371025711915953</v>
      </c>
      <c r="O10" s="16">
        <v>3542</v>
      </c>
      <c r="P10" s="20">
        <f t="shared" si="6"/>
        <v>0.48963229195465857</v>
      </c>
      <c r="Q10" s="16">
        <v>477</v>
      </c>
      <c r="R10" s="20">
        <f t="shared" si="7"/>
        <v>6.5938623168371582E-2</v>
      </c>
      <c r="S10" s="17">
        <v>0.42399999999999999</v>
      </c>
    </row>
    <row r="11" spans="1:20" s="22" customFormat="1" ht="18.75" customHeight="1" x14ac:dyDescent="0.2">
      <c r="A11" s="18">
        <v>4</v>
      </c>
      <c r="B11" s="19" t="s">
        <v>22</v>
      </c>
      <c r="C11" s="20"/>
      <c r="D11" s="21">
        <f t="shared" si="0"/>
        <v>5574</v>
      </c>
      <c r="E11" s="15">
        <v>358</v>
      </c>
      <c r="F11" s="20">
        <f t="shared" si="1"/>
        <v>6.4226767133118048E-2</v>
      </c>
      <c r="G11" s="15">
        <v>765</v>
      </c>
      <c r="H11" s="20">
        <f t="shared" si="2"/>
        <v>0.13724434876210981</v>
      </c>
      <c r="I11" s="15">
        <v>472</v>
      </c>
      <c r="J11" s="20">
        <f t="shared" si="3"/>
        <v>8.4678866164334413E-2</v>
      </c>
      <c r="K11" s="15">
        <v>348</v>
      </c>
      <c r="L11" s="20">
        <f t="shared" si="4"/>
        <v>6.2432723358449946E-2</v>
      </c>
      <c r="M11" s="16">
        <v>1283</v>
      </c>
      <c r="N11" s="20">
        <f t="shared" si="5"/>
        <v>0.23017581628991748</v>
      </c>
      <c r="O11" s="16">
        <v>2033</v>
      </c>
      <c r="P11" s="20">
        <f t="shared" si="6"/>
        <v>0.36472909939002512</v>
      </c>
      <c r="Q11" s="16">
        <v>315</v>
      </c>
      <c r="R11" s="20">
        <f t="shared" si="7"/>
        <v>5.6512378902045211E-2</v>
      </c>
      <c r="S11" s="17">
        <v>0.44</v>
      </c>
      <c r="T11" s="2"/>
    </row>
    <row r="12" spans="1:20" ht="18.75" customHeight="1" x14ac:dyDescent="0.2">
      <c r="A12" s="18">
        <v>5</v>
      </c>
      <c r="B12" s="19" t="s">
        <v>12</v>
      </c>
      <c r="C12" s="20"/>
      <c r="D12" s="21">
        <f t="shared" si="0"/>
        <v>4500</v>
      </c>
      <c r="E12" s="15">
        <v>211</v>
      </c>
      <c r="F12" s="20">
        <f t="shared" si="1"/>
        <v>4.688888888888889E-2</v>
      </c>
      <c r="G12" s="15">
        <v>510</v>
      </c>
      <c r="H12" s="20">
        <f t="shared" si="2"/>
        <v>0.11333333333333333</v>
      </c>
      <c r="I12" s="15">
        <v>296</v>
      </c>
      <c r="J12" s="20">
        <f t="shared" si="3"/>
        <v>6.5777777777777782E-2</v>
      </c>
      <c r="K12" s="15">
        <v>231</v>
      </c>
      <c r="L12" s="20">
        <f t="shared" si="4"/>
        <v>5.1333333333333335E-2</v>
      </c>
      <c r="M12" s="16">
        <v>1024</v>
      </c>
      <c r="N12" s="20">
        <f t="shared" si="5"/>
        <v>0.22755555555555557</v>
      </c>
      <c r="O12" s="16">
        <v>1929</v>
      </c>
      <c r="P12" s="20">
        <f t="shared" si="6"/>
        <v>0.42866666666666664</v>
      </c>
      <c r="Q12" s="16">
        <v>299</v>
      </c>
      <c r="R12" s="20">
        <f t="shared" si="7"/>
        <v>6.6444444444444445E-2</v>
      </c>
      <c r="S12" s="17">
        <v>0.33700000000000002</v>
      </c>
    </row>
    <row r="13" spans="1:20" s="22" customFormat="1" ht="18.75" customHeight="1" x14ac:dyDescent="0.2">
      <c r="A13" s="11">
        <v>6</v>
      </c>
      <c r="B13" s="19" t="s">
        <v>23</v>
      </c>
      <c r="C13" s="20"/>
      <c r="D13" s="21">
        <f t="shared" si="0"/>
        <v>4200</v>
      </c>
      <c r="E13" s="15">
        <v>422</v>
      </c>
      <c r="F13" s="20">
        <f t="shared" si="1"/>
        <v>0.10047619047619048</v>
      </c>
      <c r="G13" s="15">
        <v>716</v>
      </c>
      <c r="H13" s="20">
        <f t="shared" si="2"/>
        <v>0.17047619047619048</v>
      </c>
      <c r="I13" s="15">
        <v>441</v>
      </c>
      <c r="J13" s="20">
        <f t="shared" si="3"/>
        <v>0.105</v>
      </c>
      <c r="K13" s="15">
        <v>269</v>
      </c>
      <c r="L13" s="20">
        <f t="shared" si="4"/>
        <v>6.4047619047619048E-2</v>
      </c>
      <c r="M13" s="16">
        <v>900</v>
      </c>
      <c r="N13" s="20">
        <f t="shared" si="5"/>
        <v>0.21428571428571427</v>
      </c>
      <c r="O13" s="16">
        <v>1295</v>
      </c>
      <c r="P13" s="20">
        <f t="shared" si="6"/>
        <v>0.30833333333333335</v>
      </c>
      <c r="Q13" s="16">
        <v>157</v>
      </c>
      <c r="R13" s="20">
        <f t="shared" si="7"/>
        <v>3.7380952380952383E-2</v>
      </c>
      <c r="S13" s="17">
        <v>0.222</v>
      </c>
      <c r="T13" s="2"/>
    </row>
    <row r="14" spans="1:20" ht="18.75" customHeight="1" x14ac:dyDescent="0.2">
      <c r="A14" s="11">
        <v>7</v>
      </c>
      <c r="B14" s="19" t="s">
        <v>30</v>
      </c>
      <c r="C14" s="20"/>
      <c r="D14" s="21">
        <f t="shared" si="0"/>
        <v>3936</v>
      </c>
      <c r="E14" s="15">
        <v>97</v>
      </c>
      <c r="F14" s="20">
        <f t="shared" si="1"/>
        <v>2.464430894308943E-2</v>
      </c>
      <c r="G14" s="15">
        <v>239</v>
      </c>
      <c r="H14" s="20">
        <f t="shared" si="2"/>
        <v>6.0721544715447155E-2</v>
      </c>
      <c r="I14" s="15">
        <v>150</v>
      </c>
      <c r="J14" s="20">
        <f t="shared" si="3"/>
        <v>3.8109756097560975E-2</v>
      </c>
      <c r="K14" s="15">
        <v>185</v>
      </c>
      <c r="L14" s="20">
        <f t="shared" si="4"/>
        <v>4.7002032520325206E-2</v>
      </c>
      <c r="M14" s="16">
        <v>1047</v>
      </c>
      <c r="N14" s="20">
        <f t="shared" si="5"/>
        <v>0.2660060975609756</v>
      </c>
      <c r="O14" s="16">
        <v>1974</v>
      </c>
      <c r="P14" s="20">
        <f t="shared" si="6"/>
        <v>0.50152439024390238</v>
      </c>
      <c r="Q14" s="16">
        <v>244</v>
      </c>
      <c r="R14" s="20">
        <f t="shared" si="7"/>
        <v>6.1991869918699184E-2</v>
      </c>
      <c r="S14" s="17">
        <v>0.40100000000000002</v>
      </c>
    </row>
    <row r="15" spans="1:20" s="22" customFormat="1" ht="18.75" customHeight="1" x14ac:dyDescent="0.2">
      <c r="A15" s="18">
        <v>8</v>
      </c>
      <c r="B15" s="19" t="s">
        <v>21</v>
      </c>
      <c r="C15" s="20"/>
      <c r="D15" s="21">
        <f t="shared" si="0"/>
        <v>3725</v>
      </c>
      <c r="E15" s="15">
        <v>184</v>
      </c>
      <c r="F15" s="20">
        <f t="shared" si="1"/>
        <v>4.9395973154362414E-2</v>
      </c>
      <c r="G15" s="15">
        <v>531</v>
      </c>
      <c r="H15" s="20">
        <f t="shared" si="2"/>
        <v>0.14255033557046981</v>
      </c>
      <c r="I15" s="15">
        <v>424</v>
      </c>
      <c r="J15" s="20">
        <f t="shared" si="3"/>
        <v>0.1138255033557047</v>
      </c>
      <c r="K15" s="15">
        <v>227</v>
      </c>
      <c r="L15" s="20">
        <f t="shared" si="4"/>
        <v>6.0939597315436245E-2</v>
      </c>
      <c r="M15" s="16">
        <v>807</v>
      </c>
      <c r="N15" s="20">
        <f t="shared" si="5"/>
        <v>0.21664429530201343</v>
      </c>
      <c r="O15" s="16">
        <v>1376</v>
      </c>
      <c r="P15" s="20">
        <f t="shared" si="6"/>
        <v>0.3693959731543624</v>
      </c>
      <c r="Q15" s="16">
        <v>176</v>
      </c>
      <c r="R15" s="20">
        <f t="shared" si="7"/>
        <v>4.7248322147651005E-2</v>
      </c>
      <c r="S15" s="17">
        <v>0.312</v>
      </c>
      <c r="T15" s="2"/>
    </row>
    <row r="16" spans="1:20" ht="18.75" customHeight="1" x14ac:dyDescent="0.2">
      <c r="A16" s="11">
        <v>9</v>
      </c>
      <c r="B16" s="19" t="s">
        <v>29</v>
      </c>
      <c r="C16" s="20"/>
      <c r="D16" s="21">
        <f t="shared" si="0"/>
        <v>3400</v>
      </c>
      <c r="E16" s="15">
        <v>130</v>
      </c>
      <c r="F16" s="20">
        <f t="shared" si="1"/>
        <v>3.8235294117647062E-2</v>
      </c>
      <c r="G16" s="15">
        <v>335</v>
      </c>
      <c r="H16" s="20">
        <f t="shared" si="2"/>
        <v>9.8529411764705879E-2</v>
      </c>
      <c r="I16" s="15">
        <v>202</v>
      </c>
      <c r="J16" s="20">
        <f t="shared" si="3"/>
        <v>5.9411764705882351E-2</v>
      </c>
      <c r="K16" s="15">
        <v>168</v>
      </c>
      <c r="L16" s="20">
        <f t="shared" si="4"/>
        <v>4.9411764705882349E-2</v>
      </c>
      <c r="M16" s="16">
        <v>966</v>
      </c>
      <c r="N16" s="20">
        <f t="shared" si="5"/>
        <v>0.28411764705882353</v>
      </c>
      <c r="O16" s="16">
        <v>1477</v>
      </c>
      <c r="P16" s="20">
        <f t="shared" si="6"/>
        <v>0.43441176470588233</v>
      </c>
      <c r="Q16" s="16">
        <v>122</v>
      </c>
      <c r="R16" s="20">
        <f t="shared" si="7"/>
        <v>3.5882352941176469E-2</v>
      </c>
      <c r="S16" s="17">
        <v>0.30499999999999999</v>
      </c>
    </row>
    <row r="17" spans="1:20" s="22" customFormat="1" ht="18.75" customHeight="1" x14ac:dyDescent="0.2">
      <c r="A17" s="18">
        <v>10</v>
      </c>
      <c r="B17" s="19" t="s">
        <v>16</v>
      </c>
      <c r="C17" s="20"/>
      <c r="D17" s="21">
        <f t="shared" si="0"/>
        <v>3077</v>
      </c>
      <c r="E17" s="15">
        <v>127</v>
      </c>
      <c r="F17" s="20">
        <f t="shared" si="1"/>
        <v>4.1273968150796231E-2</v>
      </c>
      <c r="G17" s="15">
        <v>330</v>
      </c>
      <c r="H17" s="20">
        <f t="shared" si="2"/>
        <v>0.10724731881702958</v>
      </c>
      <c r="I17" s="15">
        <v>202</v>
      </c>
      <c r="J17" s="20">
        <f t="shared" si="3"/>
        <v>6.5648358791030217E-2</v>
      </c>
      <c r="K17" s="15">
        <v>177</v>
      </c>
      <c r="L17" s="20">
        <f t="shared" si="4"/>
        <v>5.7523561910952224E-2</v>
      </c>
      <c r="M17" s="16">
        <v>846</v>
      </c>
      <c r="N17" s="20">
        <f t="shared" si="5"/>
        <v>0.27494312642183943</v>
      </c>
      <c r="O17" s="16">
        <v>1244</v>
      </c>
      <c r="P17" s="20">
        <f t="shared" si="6"/>
        <v>0.40428989275268118</v>
      </c>
      <c r="Q17" s="16">
        <v>151</v>
      </c>
      <c r="R17" s="20">
        <f t="shared" si="7"/>
        <v>4.9073773155671109E-2</v>
      </c>
      <c r="S17" s="17">
        <v>0.26300000000000001</v>
      </c>
      <c r="T17" s="2"/>
    </row>
    <row r="18" spans="1:20" ht="18.75" customHeight="1" x14ac:dyDescent="0.2">
      <c r="A18" s="18">
        <v>11</v>
      </c>
      <c r="B18" s="19" t="s">
        <v>31</v>
      </c>
      <c r="C18" s="20"/>
      <c r="D18" s="21">
        <f t="shared" si="0"/>
        <v>2939</v>
      </c>
      <c r="E18" s="15">
        <v>166</v>
      </c>
      <c r="F18" s="20">
        <f t="shared" si="1"/>
        <v>5.6481796529431777E-2</v>
      </c>
      <c r="G18" s="15">
        <v>438</v>
      </c>
      <c r="H18" s="20">
        <f t="shared" si="2"/>
        <v>0.14903028240898264</v>
      </c>
      <c r="I18" s="15">
        <v>291</v>
      </c>
      <c r="J18" s="20">
        <f t="shared" si="3"/>
        <v>9.9013269819666558E-2</v>
      </c>
      <c r="K18" s="15">
        <v>190</v>
      </c>
      <c r="L18" s="20">
        <f t="shared" si="4"/>
        <v>6.4647839401156856E-2</v>
      </c>
      <c r="M18" s="16">
        <v>644</v>
      </c>
      <c r="N18" s="20">
        <f t="shared" si="5"/>
        <v>0.21912215039128954</v>
      </c>
      <c r="O18" s="16">
        <v>1090</v>
      </c>
      <c r="P18" s="20">
        <f t="shared" si="6"/>
        <v>0.37087444709084721</v>
      </c>
      <c r="Q18" s="16">
        <v>120</v>
      </c>
      <c r="R18" s="20">
        <f t="shared" si="7"/>
        <v>4.0830214358625383E-2</v>
      </c>
      <c r="S18" s="17">
        <v>0.36899999999999999</v>
      </c>
    </row>
    <row r="19" spans="1:20" s="22" customFormat="1" ht="18.75" customHeight="1" x14ac:dyDescent="0.2">
      <c r="A19" s="11">
        <v>12</v>
      </c>
      <c r="B19" s="19" t="s">
        <v>15</v>
      </c>
      <c r="C19" s="20"/>
      <c r="D19" s="21">
        <f t="shared" si="0"/>
        <v>2870</v>
      </c>
      <c r="E19" s="15">
        <v>132</v>
      </c>
      <c r="F19" s="20">
        <f t="shared" si="1"/>
        <v>4.5993031358885016E-2</v>
      </c>
      <c r="G19" s="15">
        <v>274</v>
      </c>
      <c r="H19" s="20">
        <f t="shared" si="2"/>
        <v>9.547038327526132E-2</v>
      </c>
      <c r="I19" s="15">
        <v>203</v>
      </c>
      <c r="J19" s="20">
        <f t="shared" si="3"/>
        <v>7.0731707317073164E-2</v>
      </c>
      <c r="K19" s="15">
        <v>205</v>
      </c>
      <c r="L19" s="20">
        <f t="shared" si="4"/>
        <v>7.1428571428571425E-2</v>
      </c>
      <c r="M19" s="16">
        <v>698</v>
      </c>
      <c r="N19" s="20">
        <f t="shared" si="5"/>
        <v>0.24320557491289199</v>
      </c>
      <c r="O19" s="16">
        <v>1180</v>
      </c>
      <c r="P19" s="20">
        <f t="shared" si="6"/>
        <v>0.41114982578397213</v>
      </c>
      <c r="Q19" s="16">
        <v>178</v>
      </c>
      <c r="R19" s="20">
        <f t="shared" si="7"/>
        <v>6.202090592334495E-2</v>
      </c>
      <c r="S19" s="17">
        <v>0.42099999999999999</v>
      </c>
      <c r="T19" s="2"/>
    </row>
    <row r="20" spans="1:20" ht="18.75" customHeight="1" x14ac:dyDescent="0.2">
      <c r="A20" s="11">
        <v>13</v>
      </c>
      <c r="B20" s="19" t="s">
        <v>20</v>
      </c>
      <c r="C20" s="20"/>
      <c r="D20" s="21">
        <f t="shared" si="0"/>
        <v>2629</v>
      </c>
      <c r="E20" s="15">
        <v>92</v>
      </c>
      <c r="F20" s="20">
        <f t="shared" si="1"/>
        <v>3.4994294408520352E-2</v>
      </c>
      <c r="G20" s="15">
        <v>266</v>
      </c>
      <c r="H20" s="20">
        <f t="shared" si="2"/>
        <v>0.10117915557246102</v>
      </c>
      <c r="I20" s="15">
        <v>191</v>
      </c>
      <c r="J20" s="20">
        <f t="shared" si="3"/>
        <v>7.2651198174210729E-2</v>
      </c>
      <c r="K20" s="15">
        <v>191</v>
      </c>
      <c r="L20" s="20">
        <f t="shared" si="4"/>
        <v>7.2651198174210729E-2</v>
      </c>
      <c r="M20" s="16">
        <v>682</v>
      </c>
      <c r="N20" s="20">
        <f t="shared" si="5"/>
        <v>0.2594142259414226</v>
      </c>
      <c r="O20" s="16">
        <v>1087</v>
      </c>
      <c r="P20" s="20">
        <f t="shared" si="6"/>
        <v>0.41346519589197411</v>
      </c>
      <c r="Q20" s="16">
        <v>120</v>
      </c>
      <c r="R20" s="20">
        <f t="shared" si="7"/>
        <v>4.5644731837200456E-2</v>
      </c>
      <c r="S20" s="17">
        <v>0.28000000000000003</v>
      </c>
    </row>
    <row r="21" spans="1:20" s="22" customFormat="1" ht="18.75" customHeight="1" x14ac:dyDescent="0.2">
      <c r="A21" s="18">
        <v>14</v>
      </c>
      <c r="B21" s="19" t="s">
        <v>17</v>
      </c>
      <c r="C21" s="20"/>
      <c r="D21" s="21">
        <f t="shared" si="0"/>
        <v>2595</v>
      </c>
      <c r="E21" s="15">
        <v>166</v>
      </c>
      <c r="F21" s="20">
        <f t="shared" si="1"/>
        <v>6.3969171483622356E-2</v>
      </c>
      <c r="G21" s="15">
        <v>411</v>
      </c>
      <c r="H21" s="20">
        <f t="shared" si="2"/>
        <v>0.15838150289017341</v>
      </c>
      <c r="I21" s="15">
        <v>244</v>
      </c>
      <c r="J21" s="20">
        <f t="shared" si="3"/>
        <v>9.4026974951830447E-2</v>
      </c>
      <c r="K21" s="15">
        <v>144</v>
      </c>
      <c r="L21" s="20">
        <f t="shared" si="4"/>
        <v>5.5491329479768786E-2</v>
      </c>
      <c r="M21" s="16">
        <v>503</v>
      </c>
      <c r="N21" s="20">
        <f t="shared" si="5"/>
        <v>0.19383429672447014</v>
      </c>
      <c r="O21" s="16">
        <v>916</v>
      </c>
      <c r="P21" s="20">
        <f t="shared" si="6"/>
        <v>0.35298651252408481</v>
      </c>
      <c r="Q21" s="16">
        <v>211</v>
      </c>
      <c r="R21" s="20">
        <f t="shared" si="7"/>
        <v>8.1310211946050093E-2</v>
      </c>
      <c r="S21" s="17">
        <v>0.30599999999999999</v>
      </c>
      <c r="T21" s="2"/>
    </row>
    <row r="22" spans="1:20" ht="18.75" customHeight="1" x14ac:dyDescent="0.2">
      <c r="A22" s="11">
        <v>15</v>
      </c>
      <c r="B22" s="19" t="s">
        <v>25</v>
      </c>
      <c r="C22" s="20"/>
      <c r="D22" s="21">
        <f t="shared" si="0"/>
        <v>2213</v>
      </c>
      <c r="E22" s="15">
        <v>99</v>
      </c>
      <c r="F22" s="20">
        <f t="shared" si="1"/>
        <v>4.4735652959783101E-2</v>
      </c>
      <c r="G22" s="15">
        <v>241</v>
      </c>
      <c r="H22" s="20">
        <f t="shared" si="2"/>
        <v>0.10890194306371441</v>
      </c>
      <c r="I22" s="15">
        <v>200</v>
      </c>
      <c r="J22" s="20">
        <f t="shared" si="3"/>
        <v>9.0375056484410299E-2</v>
      </c>
      <c r="K22" s="15">
        <v>153</v>
      </c>
      <c r="L22" s="20">
        <f t="shared" si="4"/>
        <v>6.9136918210573883E-2</v>
      </c>
      <c r="M22" s="16">
        <v>522</v>
      </c>
      <c r="N22" s="20">
        <f t="shared" si="5"/>
        <v>0.2358788974243109</v>
      </c>
      <c r="O22" s="16">
        <v>911</v>
      </c>
      <c r="P22" s="20">
        <f t="shared" si="6"/>
        <v>0.41165838228648893</v>
      </c>
      <c r="Q22" s="16">
        <v>87</v>
      </c>
      <c r="R22" s="20">
        <f t="shared" si="7"/>
        <v>3.9313149570718485E-2</v>
      </c>
      <c r="S22" s="17">
        <v>0.222</v>
      </c>
    </row>
    <row r="23" spans="1:20" ht="18.75" customHeight="1" x14ac:dyDescent="0.2">
      <c r="A23" s="18">
        <v>16</v>
      </c>
      <c r="B23" s="19" t="s">
        <v>32</v>
      </c>
      <c r="C23" s="20"/>
      <c r="D23" s="21">
        <f t="shared" si="0"/>
        <v>2048</v>
      </c>
      <c r="E23" s="15">
        <v>53</v>
      </c>
      <c r="F23" s="20">
        <f t="shared" si="1"/>
        <v>2.587890625E-2</v>
      </c>
      <c r="G23" s="15">
        <v>135</v>
      </c>
      <c r="H23" s="20">
        <f t="shared" si="2"/>
        <v>6.591796875E-2</v>
      </c>
      <c r="I23" s="15">
        <v>100</v>
      </c>
      <c r="J23" s="20">
        <f t="shared" si="3"/>
        <v>4.8828125E-2</v>
      </c>
      <c r="K23" s="15">
        <v>81</v>
      </c>
      <c r="L23" s="20">
        <f t="shared" si="4"/>
        <v>3.955078125E-2</v>
      </c>
      <c r="M23" s="16">
        <v>545</v>
      </c>
      <c r="N23" s="20">
        <f t="shared" si="5"/>
        <v>0.26611328125</v>
      </c>
      <c r="O23" s="16">
        <v>1027</v>
      </c>
      <c r="P23" s="20">
        <f t="shared" si="6"/>
        <v>0.50146484375</v>
      </c>
      <c r="Q23" s="16">
        <v>107</v>
      </c>
      <c r="R23" s="20">
        <f t="shared" si="7"/>
        <v>5.224609375E-2</v>
      </c>
      <c r="S23" s="17">
        <v>0.27600000000000002</v>
      </c>
    </row>
    <row r="24" spans="1:20" s="22" customFormat="1" ht="18.75" customHeight="1" x14ac:dyDescent="0.2">
      <c r="A24" s="18">
        <v>17</v>
      </c>
      <c r="B24" s="19" t="s">
        <v>33</v>
      </c>
      <c r="C24" s="20"/>
      <c r="D24" s="21">
        <f t="shared" si="0"/>
        <v>1859</v>
      </c>
      <c r="E24" s="15">
        <v>47</v>
      </c>
      <c r="F24" s="20">
        <f t="shared" si="1"/>
        <v>2.5282409897794515E-2</v>
      </c>
      <c r="G24" s="15">
        <v>184</v>
      </c>
      <c r="H24" s="20">
        <f t="shared" si="2"/>
        <v>9.8977945131791284E-2</v>
      </c>
      <c r="I24" s="15">
        <v>108</v>
      </c>
      <c r="J24" s="20">
        <f t="shared" si="3"/>
        <v>5.8095750403442711E-2</v>
      </c>
      <c r="K24" s="15">
        <v>67</v>
      </c>
      <c r="L24" s="20">
        <f t="shared" si="4"/>
        <v>3.6040882194728348E-2</v>
      </c>
      <c r="M24" s="16">
        <v>598</v>
      </c>
      <c r="N24" s="20">
        <f t="shared" si="5"/>
        <v>0.32167832167832167</v>
      </c>
      <c r="O24" s="16">
        <v>784</v>
      </c>
      <c r="P24" s="20">
        <f t="shared" si="6"/>
        <v>0.42173211403980637</v>
      </c>
      <c r="Q24" s="16">
        <v>71</v>
      </c>
      <c r="R24" s="20">
        <f t="shared" si="7"/>
        <v>3.8192576654115115E-2</v>
      </c>
      <c r="S24" s="17">
        <v>0.311</v>
      </c>
      <c r="T24" s="2"/>
    </row>
    <row r="25" spans="1:20" ht="18.75" customHeight="1" x14ac:dyDescent="0.2">
      <c r="A25" s="11">
        <v>18</v>
      </c>
      <c r="B25" s="19" t="s">
        <v>13</v>
      </c>
      <c r="C25" s="20"/>
      <c r="D25" s="21">
        <f t="shared" si="0"/>
        <v>1838</v>
      </c>
      <c r="E25" s="15">
        <v>93</v>
      </c>
      <c r="F25" s="20">
        <f t="shared" si="1"/>
        <v>5.0598476605005438E-2</v>
      </c>
      <c r="G25" s="15">
        <v>176</v>
      </c>
      <c r="H25" s="20">
        <f t="shared" si="2"/>
        <v>9.5756256800870507E-2</v>
      </c>
      <c r="I25" s="15">
        <v>116</v>
      </c>
      <c r="J25" s="20">
        <f t="shared" si="3"/>
        <v>6.3112078346028291E-2</v>
      </c>
      <c r="K25" s="15">
        <v>90</v>
      </c>
      <c r="L25" s="20">
        <f t="shared" si="4"/>
        <v>4.896626768226333E-2</v>
      </c>
      <c r="M25" s="16">
        <v>387</v>
      </c>
      <c r="N25" s="20">
        <f t="shared" si="5"/>
        <v>0.21055495103373231</v>
      </c>
      <c r="O25" s="16">
        <v>871</v>
      </c>
      <c r="P25" s="20">
        <f t="shared" si="6"/>
        <v>0.47388465723612622</v>
      </c>
      <c r="Q25" s="16">
        <v>105</v>
      </c>
      <c r="R25" s="20">
        <f t="shared" si="7"/>
        <v>5.7127312295973884E-2</v>
      </c>
      <c r="S25" s="17">
        <v>0.49299999999999999</v>
      </c>
    </row>
    <row r="26" spans="1:20" s="22" customFormat="1" ht="18.75" customHeight="1" x14ac:dyDescent="0.2">
      <c r="A26" s="11">
        <v>19</v>
      </c>
      <c r="B26" s="19" t="s">
        <v>24</v>
      </c>
      <c r="C26" s="20"/>
      <c r="D26" s="21">
        <f t="shared" si="0"/>
        <v>1826</v>
      </c>
      <c r="E26" s="15">
        <v>70</v>
      </c>
      <c r="F26" s="20">
        <f t="shared" si="1"/>
        <v>3.8335158817086525E-2</v>
      </c>
      <c r="G26" s="15">
        <v>166</v>
      </c>
      <c r="H26" s="20">
        <f t="shared" si="2"/>
        <v>9.0909090909090912E-2</v>
      </c>
      <c r="I26" s="15">
        <v>122</v>
      </c>
      <c r="J26" s="20">
        <f t="shared" si="3"/>
        <v>6.6812705366922229E-2</v>
      </c>
      <c r="K26" s="15">
        <v>104</v>
      </c>
      <c r="L26" s="20">
        <f t="shared" si="4"/>
        <v>5.6955093099671415E-2</v>
      </c>
      <c r="M26" s="16">
        <v>490</v>
      </c>
      <c r="N26" s="20">
        <f t="shared" si="5"/>
        <v>0.26834611171960571</v>
      </c>
      <c r="O26" s="16">
        <v>743</v>
      </c>
      <c r="P26" s="20">
        <f t="shared" si="6"/>
        <v>0.40690032858707559</v>
      </c>
      <c r="Q26" s="16">
        <v>131</v>
      </c>
      <c r="R26" s="20">
        <f t="shared" si="7"/>
        <v>7.1741511500547639E-2</v>
      </c>
      <c r="S26" s="17">
        <v>0.27300000000000002</v>
      </c>
      <c r="T26" s="2"/>
    </row>
    <row r="27" spans="1:20" ht="18.75" customHeight="1" x14ac:dyDescent="0.2">
      <c r="A27" s="18">
        <v>20</v>
      </c>
      <c r="B27" s="19" t="s">
        <v>19</v>
      </c>
      <c r="C27" s="20"/>
      <c r="D27" s="21">
        <f t="shared" si="0"/>
        <v>1366</v>
      </c>
      <c r="E27" s="15">
        <v>69</v>
      </c>
      <c r="F27" s="20">
        <f t="shared" si="1"/>
        <v>5.0512445095168376E-2</v>
      </c>
      <c r="G27" s="15">
        <v>150</v>
      </c>
      <c r="H27" s="20">
        <f t="shared" si="2"/>
        <v>0.10980966325036604</v>
      </c>
      <c r="I27" s="15">
        <v>103</v>
      </c>
      <c r="J27" s="20">
        <f t="shared" si="3"/>
        <v>7.5402635431918011E-2</v>
      </c>
      <c r="K27" s="15">
        <v>92</v>
      </c>
      <c r="L27" s="20">
        <f t="shared" si="4"/>
        <v>6.7349926793557835E-2</v>
      </c>
      <c r="M27" s="16">
        <v>340</v>
      </c>
      <c r="N27" s="20">
        <f t="shared" si="5"/>
        <v>0.24890190336749635</v>
      </c>
      <c r="O27" s="16">
        <v>555</v>
      </c>
      <c r="P27" s="20">
        <f t="shared" si="6"/>
        <v>0.40629575402635432</v>
      </c>
      <c r="Q27" s="16">
        <v>57</v>
      </c>
      <c r="R27" s="20">
        <f t="shared" si="7"/>
        <v>4.1727672035139093E-2</v>
      </c>
      <c r="S27" s="17">
        <v>0.36399999999999999</v>
      </c>
    </row>
    <row r="28" spans="1:20" s="22" customFormat="1" ht="18.75" customHeight="1" x14ac:dyDescent="0.2">
      <c r="A28" s="11">
        <v>21</v>
      </c>
      <c r="B28" s="19" t="s">
        <v>11</v>
      </c>
      <c r="C28" s="20"/>
      <c r="D28" s="21">
        <f t="shared" si="0"/>
        <v>1129</v>
      </c>
      <c r="E28" s="15">
        <v>65</v>
      </c>
      <c r="F28" s="20">
        <f t="shared" si="1"/>
        <v>5.7573073516386179E-2</v>
      </c>
      <c r="G28" s="15">
        <v>158</v>
      </c>
      <c r="H28" s="20">
        <f t="shared" si="2"/>
        <v>0.13994685562444642</v>
      </c>
      <c r="I28" s="15">
        <v>136</v>
      </c>
      <c r="J28" s="20">
        <f t="shared" si="3"/>
        <v>0.12046058458813109</v>
      </c>
      <c r="K28" s="15">
        <v>75</v>
      </c>
      <c r="L28" s="20">
        <f t="shared" si="4"/>
        <v>6.6430469441984052E-2</v>
      </c>
      <c r="M28" s="16">
        <v>226</v>
      </c>
      <c r="N28" s="20">
        <f t="shared" si="5"/>
        <v>0.20017714791851196</v>
      </c>
      <c r="O28" s="16">
        <v>402</v>
      </c>
      <c r="P28" s="20">
        <f t="shared" si="6"/>
        <v>0.35606731620903453</v>
      </c>
      <c r="Q28" s="16">
        <v>67</v>
      </c>
      <c r="R28" s="20">
        <f t="shared" si="7"/>
        <v>5.9344552701505758E-2</v>
      </c>
      <c r="S28" s="17">
        <v>0.24399999999999999</v>
      </c>
      <c r="T28" s="2"/>
    </row>
    <row r="29" spans="1:20" ht="18.75" customHeight="1" x14ac:dyDescent="0.2">
      <c r="A29" s="18">
        <v>22</v>
      </c>
      <c r="B29" s="19" t="s">
        <v>28</v>
      </c>
      <c r="C29" s="20"/>
      <c r="D29" s="21">
        <f t="shared" si="0"/>
        <v>955</v>
      </c>
      <c r="E29" s="15">
        <v>43</v>
      </c>
      <c r="F29" s="20">
        <f t="shared" si="1"/>
        <v>4.5026178010471207E-2</v>
      </c>
      <c r="G29" s="15">
        <v>109</v>
      </c>
      <c r="H29" s="20">
        <f t="shared" si="2"/>
        <v>0.11413612565445026</v>
      </c>
      <c r="I29" s="15">
        <v>66</v>
      </c>
      <c r="J29" s="20">
        <f t="shared" si="3"/>
        <v>6.9109947643979056E-2</v>
      </c>
      <c r="K29" s="15">
        <v>58</v>
      </c>
      <c r="L29" s="20">
        <f t="shared" si="4"/>
        <v>6.0732984293193716E-2</v>
      </c>
      <c r="M29" s="16">
        <v>266</v>
      </c>
      <c r="N29" s="20">
        <f t="shared" si="5"/>
        <v>0.27853403141361255</v>
      </c>
      <c r="O29" s="16">
        <v>383</v>
      </c>
      <c r="P29" s="20">
        <f t="shared" si="6"/>
        <v>0.40104712041884816</v>
      </c>
      <c r="Q29" s="16">
        <v>30</v>
      </c>
      <c r="R29" s="20">
        <f t="shared" si="7"/>
        <v>3.1413612565445025E-2</v>
      </c>
      <c r="S29" s="17">
        <v>0.32700000000000001</v>
      </c>
    </row>
    <row r="30" spans="1:20" s="22" customFormat="1" ht="18.75" customHeight="1" x14ac:dyDescent="0.2">
      <c r="A30" s="18">
        <v>23</v>
      </c>
      <c r="B30" s="19" t="s">
        <v>34</v>
      </c>
      <c r="C30" s="20"/>
      <c r="D30" s="21">
        <f t="shared" si="0"/>
        <v>795</v>
      </c>
      <c r="E30" s="15">
        <v>23</v>
      </c>
      <c r="F30" s="20">
        <f t="shared" si="1"/>
        <v>2.8930817610062894E-2</v>
      </c>
      <c r="G30" s="15">
        <v>106</v>
      </c>
      <c r="H30" s="20">
        <f t="shared" si="2"/>
        <v>0.13333333333333333</v>
      </c>
      <c r="I30" s="15">
        <v>94</v>
      </c>
      <c r="J30" s="20">
        <f t="shared" si="3"/>
        <v>0.11823899371069183</v>
      </c>
      <c r="K30" s="15">
        <v>60</v>
      </c>
      <c r="L30" s="20">
        <f t="shared" si="4"/>
        <v>7.5471698113207544E-2</v>
      </c>
      <c r="M30" s="16">
        <v>217</v>
      </c>
      <c r="N30" s="20">
        <f t="shared" si="5"/>
        <v>0.27295597484276729</v>
      </c>
      <c r="O30" s="16">
        <v>284</v>
      </c>
      <c r="P30" s="20">
        <f t="shared" si="6"/>
        <v>0.3572327044025157</v>
      </c>
      <c r="Q30" s="16">
        <v>11</v>
      </c>
      <c r="R30" s="20">
        <f t="shared" si="7"/>
        <v>1.3836477987421384E-2</v>
      </c>
      <c r="S30" s="17">
        <v>0.24399999999999999</v>
      </c>
      <c r="T30" s="2"/>
    </row>
    <row r="31" spans="1:20" ht="18.75" customHeight="1" x14ac:dyDescent="0.2">
      <c r="A31" s="11">
        <v>24</v>
      </c>
      <c r="B31" s="19" t="s">
        <v>27</v>
      </c>
      <c r="C31" s="20"/>
      <c r="D31" s="21">
        <f t="shared" si="0"/>
        <v>752</v>
      </c>
      <c r="E31" s="15">
        <v>30</v>
      </c>
      <c r="F31" s="20">
        <f t="shared" si="1"/>
        <v>3.9893617021276598E-2</v>
      </c>
      <c r="G31" s="15">
        <v>80</v>
      </c>
      <c r="H31" s="20">
        <f t="shared" si="2"/>
        <v>0.10638297872340426</v>
      </c>
      <c r="I31" s="15">
        <v>38</v>
      </c>
      <c r="J31" s="20">
        <f t="shared" si="3"/>
        <v>5.0531914893617018E-2</v>
      </c>
      <c r="K31" s="15">
        <v>39</v>
      </c>
      <c r="L31" s="20">
        <f t="shared" si="4"/>
        <v>5.1861702127659573E-2</v>
      </c>
      <c r="M31" s="16">
        <v>175</v>
      </c>
      <c r="N31" s="20">
        <f t="shared" si="5"/>
        <v>0.2327127659574468</v>
      </c>
      <c r="O31" s="16">
        <v>347</v>
      </c>
      <c r="P31" s="20">
        <f t="shared" si="6"/>
        <v>0.46143617021276595</v>
      </c>
      <c r="Q31" s="16">
        <v>43</v>
      </c>
      <c r="R31" s="20">
        <f t="shared" si="7"/>
        <v>5.7180851063829786E-2</v>
      </c>
      <c r="S31" s="17">
        <v>0.33700000000000002</v>
      </c>
    </row>
    <row r="32" spans="1:20" s="22" customFormat="1" ht="18.75" customHeight="1" thickBot="1" x14ac:dyDescent="0.25">
      <c r="A32" s="11">
        <v>25</v>
      </c>
      <c r="B32" s="19" t="s">
        <v>26</v>
      </c>
      <c r="C32" s="20"/>
      <c r="D32" s="21">
        <f t="shared" si="0"/>
        <v>693</v>
      </c>
      <c r="E32" s="23">
        <v>41</v>
      </c>
      <c r="F32" s="20">
        <f t="shared" si="1"/>
        <v>5.916305916305916E-2</v>
      </c>
      <c r="G32" s="23">
        <v>84</v>
      </c>
      <c r="H32" s="20">
        <f t="shared" si="2"/>
        <v>0.12121212121212122</v>
      </c>
      <c r="I32" s="23">
        <v>52</v>
      </c>
      <c r="J32" s="20">
        <f t="shared" si="3"/>
        <v>7.5036075036075039E-2</v>
      </c>
      <c r="K32" s="23">
        <v>38</v>
      </c>
      <c r="L32" s="20">
        <f t="shared" si="4"/>
        <v>5.4834054834054832E-2</v>
      </c>
      <c r="M32" s="24">
        <v>182</v>
      </c>
      <c r="N32" s="20">
        <f t="shared" si="5"/>
        <v>0.26262626262626265</v>
      </c>
      <c r="O32" s="24">
        <v>257</v>
      </c>
      <c r="P32" s="20">
        <f t="shared" si="6"/>
        <v>0.37085137085137088</v>
      </c>
      <c r="Q32" s="24">
        <v>39</v>
      </c>
      <c r="R32" s="20">
        <f t="shared" si="7"/>
        <v>5.627705627705628E-2</v>
      </c>
      <c r="S32" s="17">
        <v>0.35699999999999998</v>
      </c>
      <c r="T32" s="2"/>
    </row>
    <row r="33" spans="1:19" s="22" customFormat="1" ht="18.75" hidden="1" customHeight="1" x14ac:dyDescent="0.2">
      <c r="A33" s="25"/>
      <c r="B33" s="26"/>
      <c r="C33" s="27"/>
      <c r="D33" s="28"/>
      <c r="E33" s="29"/>
      <c r="F33" s="27"/>
      <c r="G33" s="29"/>
      <c r="H33" s="27"/>
      <c r="I33" s="29"/>
      <c r="J33" s="27"/>
      <c r="K33" s="29"/>
      <c r="L33" s="27"/>
      <c r="M33" s="30"/>
      <c r="N33" s="27"/>
      <c r="O33" s="30"/>
      <c r="P33" s="27"/>
      <c r="Q33" s="30"/>
      <c r="R33" s="27"/>
      <c r="S33" s="31"/>
    </row>
    <row r="34" spans="1:19" s="22" customFormat="1" ht="18.75" hidden="1" customHeight="1" thickBot="1" x14ac:dyDescent="0.25">
      <c r="A34" s="25"/>
      <c r="B34" s="26"/>
      <c r="C34" s="27"/>
      <c r="D34" s="28"/>
      <c r="E34" s="29"/>
      <c r="F34" s="27"/>
      <c r="G34" s="29"/>
      <c r="H34" s="27"/>
      <c r="I34" s="29"/>
      <c r="J34" s="27"/>
      <c r="K34" s="29"/>
      <c r="L34" s="27"/>
      <c r="M34" s="30"/>
      <c r="N34" s="27"/>
      <c r="O34" s="30"/>
      <c r="P34" s="27"/>
      <c r="Q34" s="30"/>
      <c r="R34" s="27"/>
      <c r="S34" s="31"/>
    </row>
    <row r="35" spans="1:19" ht="20.100000000000001" customHeight="1" thickBot="1" x14ac:dyDescent="0.25">
      <c r="A35" s="43" t="s">
        <v>1</v>
      </c>
      <c r="B35" s="44"/>
      <c r="C35" s="32"/>
      <c r="D35" s="33">
        <f>SUM(D8:D32)</f>
        <v>107840</v>
      </c>
      <c r="E35" s="33">
        <f>SUM(E8:E32)</f>
        <v>6150</v>
      </c>
      <c r="F35" s="32">
        <f t="shared" ref="F35" si="8">E35/D35</f>
        <v>5.7028931750741842E-2</v>
      </c>
      <c r="G35" s="33">
        <f>SUM(G8:G32)</f>
        <v>13406</v>
      </c>
      <c r="H35" s="32">
        <f t="shared" ref="H35" si="9">G35/$D35</f>
        <v>0.12431379821958458</v>
      </c>
      <c r="I35" s="33">
        <f>SUM(I8:I32)</f>
        <v>8211</v>
      </c>
      <c r="J35" s="32">
        <f t="shared" ref="J35" si="10">I35/$D35</f>
        <v>7.6140578635014833E-2</v>
      </c>
      <c r="K35" s="33">
        <f>SUM(K8:K32)</f>
        <v>6138</v>
      </c>
      <c r="L35" s="32">
        <f t="shared" ref="L35" si="11">K35/$D35</f>
        <v>5.6917655786350149E-2</v>
      </c>
      <c r="M35" s="33">
        <f>SUM(M8:M32)</f>
        <v>24255</v>
      </c>
      <c r="N35" s="32">
        <f t="shared" ref="N35" si="12">M35/$D35</f>
        <v>0.22491654302670624</v>
      </c>
      <c r="O35" s="33">
        <f>SUM(O8:O32)</f>
        <v>43049</v>
      </c>
      <c r="P35" s="32">
        <f t="shared" ref="P35" si="13">O35/$D35</f>
        <v>0.39919324925816024</v>
      </c>
      <c r="Q35" s="33">
        <f>SUM(Q8:Q32)</f>
        <v>6631</v>
      </c>
      <c r="R35" s="32">
        <f t="shared" ref="R35" si="14">Q35/$D35</f>
        <v>6.1489243323442133E-2</v>
      </c>
      <c r="S35" s="34">
        <v>0.312</v>
      </c>
    </row>
    <row r="36" spans="1:19" x14ac:dyDescent="0.2">
      <c r="A36" s="35" t="s">
        <v>36</v>
      </c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7"/>
    </row>
    <row r="37" spans="1:19" x14ac:dyDescent="0.2">
      <c r="A37" s="35" t="s">
        <v>42</v>
      </c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9"/>
    </row>
    <row r="38" spans="1:19" x14ac:dyDescent="0.2">
      <c r="A38" s="40" t="s">
        <v>37</v>
      </c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9"/>
    </row>
    <row r="39" spans="1:19" ht="13.15" customHeight="1" x14ac:dyDescent="0.2">
      <c r="A39" s="40" t="s">
        <v>38</v>
      </c>
      <c r="B39" s="41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9"/>
    </row>
  </sheetData>
  <mergeCells count="2">
    <mergeCell ref="A3:S3"/>
    <mergeCell ref="A35:B35"/>
  </mergeCells>
  <printOptions horizontalCentered="1"/>
  <pageMargins left="0.51181102362204722" right="0.39370078740157483" top="0.59055118110236227" bottom="0.43307086614173229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2.9</vt:lpstr>
      <vt:lpstr>'2.9'!Área_de_impresión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oangulo</cp:lastModifiedBy>
  <cp:lastPrinted>2017-07-17T15:28:29Z</cp:lastPrinted>
  <dcterms:created xsi:type="dcterms:W3CDTF">2015-04-30T22:50:53Z</dcterms:created>
  <dcterms:modified xsi:type="dcterms:W3CDTF">2018-11-16T19:56:40Z</dcterms:modified>
</cp:coreProperties>
</file>