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1370" windowHeight="108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<sst xmlns="http://schemas.openxmlformats.org/spreadsheetml/2006/main" count="170" uniqueCount="89">
  <si>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</si>
  <si>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</si>
  <si>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</si>
  <si>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</si>
  <si>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</si>
  <si>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</si>
  <si>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</si>
  <si>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</si>
  <si>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</si>
  <si>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</si>
  <si>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</si>
  <si>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</si>
  <si>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</si>
  <si>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</si>
  <si>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</si>
  <si>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</si>
  <si>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</si>
  <si>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</si>
  <si>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</si>
  <si>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</si>
  <si>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</si>
  <si>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</si>
  <si>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</si>
  <si>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</si>
  <si>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</si>
  <si>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</si>
  <si>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</si>
  <si>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</si>
  <si>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</si>
  <si>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</si>
  <si>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</si>
  <si>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</si>
  <si>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</si>
  <si>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</si>
  <si>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</si>
  <si>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</si>
  <si>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</si>
  <si>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</si>
  <si>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</si>
  <si>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</si>
  <si>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</si>
  <si>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</si>
  <si>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</si>
  <si>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</si>
  <si>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</si>
  <si>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</si>
  <si>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</si>
  <si>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</si>
  <si>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</si>
  <si>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</si>
  <si>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</si>
  <si>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</si>
  <si>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</si>
  <si>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</si>
  <si>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</si>
  <si>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</si>
  <si>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</si>
  <si>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</si>
  <si>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</si>
  <si>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</si>
  <si>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</si>
  <si>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</si>
  <si>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</si>
  <si>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</si>
  <si>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</si>
  <si>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</si>
  <si>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</si>
  <si>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</si>
  <si>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</si>
  <si>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</si>
  <si>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</si>
  <si>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</si>
  <si>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</si>
  <si>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</si>
  <si>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</si>
  <si>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</si>
  <si>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</si>
  <si>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</si>
  <si>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</si>
  <si>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</si>
  <si>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</si>
  <si>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</si>
  <si>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</si>
  <si>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</si>
  <si>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</si>
  <si>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</si>
  <si>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</si>
  <si>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</si>
  <si>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Octubre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</si>
</sst>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243</c:v>
                </c:pt>
                <c:pt idx="1">
                  <c:v>12365</c:v>
                </c:pt>
                <c:pt idx="2">
                  <c:v>8528</c:v>
                </c:pt>
                <c:pt idx="3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14</xdr:row>
      <xdr:rowOff>66673</xdr:rowOff>
    </xdr:from>
    <xdr:to>
      <xdr:col>7</xdr:col>
      <xdr:colOff>584767</xdr:colOff>
      <xdr:row>16</xdr:row>
      <xdr:rowOff>77535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50259" y="2524123"/>
          <a:ext cx="2154283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16</xdr:row>
      <xdr:rowOff>175529</xdr:rowOff>
    </xdr:from>
    <xdr:to>
      <xdr:col>7</xdr:col>
      <xdr:colOff>594976</xdr:colOff>
      <xdr:row>20</xdr:row>
      <xdr:rowOff>13034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33183" y="3175904"/>
          <a:ext cx="2181568" cy="599505"/>
          <a:chOff x="4396356" y="3682188"/>
          <a:chExt cx="2055014" cy="525420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136072</xdr:colOff>
      <xdr:row>21</xdr:row>
      <xdr:rowOff>7149</xdr:rowOff>
    </xdr:from>
    <xdr:to>
      <xdr:col>7</xdr:col>
      <xdr:colOff>538543</xdr:colOff>
      <xdr:row>27</xdr:row>
      <xdr:rowOff>47625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60397" y="3960024"/>
          <a:ext cx="2097921" cy="611976"/>
          <a:chOff x="4475594" y="4450952"/>
          <a:chExt cx="1983395" cy="364217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4" y="4457902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243568</xdr:colOff>
      <xdr:row>17</xdr:row>
      <xdr:rowOff>20410</xdr:rowOff>
    </xdr:from>
    <xdr:to>
      <xdr:col>5</xdr:col>
      <xdr:colOff>488498</xdr:colOff>
      <xdr:row>19</xdr:row>
      <xdr:rowOff>141494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3" y="3211285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224473</xdr:colOff>
      <xdr:row>21</xdr:row>
      <xdr:rowOff>100014</xdr:rowOff>
    </xdr:from>
    <xdr:to>
      <xdr:col>5</xdr:col>
      <xdr:colOff>473868</xdr:colOff>
      <xdr:row>27</xdr:row>
      <xdr:rowOff>9525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798" y="4052889"/>
          <a:ext cx="249395" cy="4810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Normal="100" zoomScaleSheetLayoutView="100" workbookViewId="0">
      <selection activeCell="N1" sqref="N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1370</v>
      </c>
      <c r="D16" s="40">
        <v>388</v>
      </c>
      <c r="E16" s="40">
        <v>158</v>
      </c>
      <c r="I16" s="38" t="s">
        <v>17</v>
      </c>
      <c r="J16" s="39">
        <f>SUM(K16:O16)</f>
        <v>1916</v>
      </c>
      <c r="K16" s="40">
        <v>1622</v>
      </c>
      <c r="L16" s="40">
        <v>172</v>
      </c>
      <c r="M16" s="40">
        <v>78</v>
      </c>
      <c r="N16" s="40">
        <v>43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18</v>
      </c>
      <c r="J17" s="43">
        <f t="shared" ref="J17:J27" si="1">SUM(K17:O17)</f>
        <v>1807</v>
      </c>
      <c r="K17" s="44">
        <v>1483</v>
      </c>
      <c r="L17" s="44">
        <v>196</v>
      </c>
      <c r="M17" s="44">
        <v>79</v>
      </c>
      <c r="N17" s="44">
        <v>44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19</v>
      </c>
      <c r="J18" s="43">
        <f t="shared" si="1"/>
        <v>1987</v>
      </c>
      <c r="K18" s="44">
        <v>1598</v>
      </c>
      <c r="L18" s="44">
        <v>237</v>
      </c>
      <c r="M18" s="44">
        <v>94</v>
      </c>
      <c r="N18" s="44">
        <v>57</v>
      </c>
      <c r="O18" s="44">
        <v>1</v>
      </c>
    </row>
    <row r="19" spans="1:15" s="41" customFormat="1" ht="15" customHeight="1" x14ac:dyDescent="0.3">
      <c r="A19" s="42" t="s">
        <v>20</v>
      </c>
      <c r="B19" s="43">
        <f t="shared" si="0"/>
        <v>2039</v>
      </c>
      <c r="C19" s="44">
        <v>1465</v>
      </c>
      <c r="D19" s="44">
        <v>337</v>
      </c>
      <c r="E19" s="44">
        <v>237</v>
      </c>
      <c r="I19" s="42" t="s">
        <v>20</v>
      </c>
      <c r="J19" s="43">
        <f t="shared" si="1"/>
        <v>2039</v>
      </c>
      <c r="K19" s="44">
        <v>1657</v>
      </c>
      <c r="L19" s="44">
        <v>235</v>
      </c>
      <c r="M19" s="44">
        <v>92</v>
      </c>
      <c r="N19" s="44">
        <v>44</v>
      </c>
      <c r="O19" s="44">
        <v>11</v>
      </c>
    </row>
    <row r="20" spans="1:15" s="41" customFormat="1" ht="15" customHeight="1" x14ac:dyDescent="0.3">
      <c r="A20" s="42" t="s">
        <v>21</v>
      </c>
      <c r="B20" s="43">
        <f t="shared" si="0"/>
        <v>2365</v>
      </c>
      <c r="C20" s="44">
        <v>1700</v>
      </c>
      <c r="D20" s="44">
        <v>412</v>
      </c>
      <c r="E20" s="44">
        <v>253</v>
      </c>
      <c r="I20" s="42" t="s">
        <v>21</v>
      </c>
      <c r="J20" s="43">
        <f t="shared" si="1"/>
        <v>2365</v>
      </c>
      <c r="K20" s="44">
        <v>1874</v>
      </c>
      <c r="L20" s="44">
        <v>321</v>
      </c>
      <c r="M20" s="44">
        <v>103</v>
      </c>
      <c r="N20" s="44">
        <v>61</v>
      </c>
      <c r="O20" s="44">
        <v>6</v>
      </c>
    </row>
    <row r="21" spans="1:15" s="41" customFormat="1" ht="15" customHeight="1" x14ac:dyDescent="0.3">
      <c r="A21" s="42" t="s">
        <v>22</v>
      </c>
      <c r="B21" s="43">
        <f t="shared" si="0"/>
        <v>2282</v>
      </c>
      <c r="C21" s="44">
        <v>1738</v>
      </c>
      <c r="D21" s="44">
        <v>342</v>
      </c>
      <c r="E21" s="44">
        <v>202</v>
      </c>
      <c r="I21" s="42" t="s">
        <v>22</v>
      </c>
      <c r="J21" s="43">
        <f t="shared" si="1"/>
        <v>2282</v>
      </c>
      <c r="K21" s="44">
        <v>1818</v>
      </c>
      <c r="L21" s="44">
        <v>300</v>
      </c>
      <c r="M21" s="44">
        <v>105</v>
      </c>
      <c r="N21" s="44">
        <v>58</v>
      </c>
      <c r="O21" s="44">
        <v>1</v>
      </c>
    </row>
    <row r="22" spans="1:15" s="41" customFormat="1" ht="15" customHeight="1" x14ac:dyDescent="0.3">
      <c r="A22" s="42" t="s">
        <v>23</v>
      </c>
      <c r="B22" s="43">
        <f t="shared" si="0"/>
        <v>2526</v>
      </c>
      <c r="C22" s="44">
        <v>1842</v>
      </c>
      <c r="D22" s="44">
        <v>420</v>
      </c>
      <c r="E22" s="44">
        <v>264</v>
      </c>
      <c r="I22" s="42" t="s">
        <v>23</v>
      </c>
      <c r="J22" s="43">
        <f t="shared" si="1"/>
        <v>2526</v>
      </c>
      <c r="K22" s="44">
        <v>2008</v>
      </c>
      <c r="L22" s="44">
        <v>327</v>
      </c>
      <c r="M22" s="44">
        <v>104</v>
      </c>
      <c r="N22" s="44">
        <v>84</v>
      </c>
      <c r="O22" s="44">
        <v>3</v>
      </c>
    </row>
    <row r="23" spans="1:15" s="41" customFormat="1" ht="15" customHeight="1" x14ac:dyDescent="0.3">
      <c r="A23" s="42" t="s">
        <v>24</v>
      </c>
      <c r="B23" s="43">
        <f t="shared" si="0"/>
        <v>2291</v>
      </c>
      <c r="C23" s="44">
        <v>1636</v>
      </c>
      <c r="D23" s="44">
        <v>374</v>
      </c>
      <c r="E23" s="44">
        <v>281</v>
      </c>
      <c r="I23" s="42" t="s">
        <v>24</v>
      </c>
      <c r="J23" s="43">
        <f t="shared" si="1"/>
        <v>2291</v>
      </c>
      <c r="K23" s="44">
        <v>1830</v>
      </c>
      <c r="L23" s="44">
        <v>265</v>
      </c>
      <c r="M23" s="44">
        <v>125</v>
      </c>
      <c r="N23" s="44">
        <v>66</v>
      </c>
      <c r="O23" s="44">
        <v>5</v>
      </c>
    </row>
    <row r="24" spans="1:15" s="41" customFormat="1" ht="15" customHeight="1" x14ac:dyDescent="0.3">
      <c r="A24" s="42" t="s">
        <v>25</v>
      </c>
      <c r="B24" s="43">
        <f t="shared" si="0"/>
        <v>2329</v>
      </c>
      <c r="C24" s="44">
        <v>1778</v>
      </c>
      <c r="D24" s="44">
        <v>325</v>
      </c>
      <c r="E24" s="44">
        <v>226</v>
      </c>
      <c r="I24" s="42" t="s">
        <v>25</v>
      </c>
      <c r="J24" s="43">
        <f t="shared" si="1"/>
        <v>2329</v>
      </c>
      <c r="K24" s="44">
        <v>1820</v>
      </c>
      <c r="L24" s="44">
        <v>305</v>
      </c>
      <c r="M24" s="44">
        <v>117</v>
      </c>
      <c r="N24" s="44">
        <v>87</v>
      </c>
      <c r="O24" s="44">
        <v>0</v>
      </c>
    </row>
    <row r="25" spans="1:15" s="41" customFormat="1" ht="15" hidden="1" customHeight="1" x14ac:dyDescent="0.3">
      <c r="A25" s="42" t="s">
        <v>26</v>
      </c>
      <c r="B25" s="43">
        <f t="shared" si="0"/>
        <v>2453</v>
      </c>
      <c r="C25" s="44">
        <v>1760</v>
      </c>
      <c r="D25" s="44">
        <v>424</v>
      </c>
      <c r="E25" s="44">
        <v>269</v>
      </c>
      <c r="I25" s="42" t="s">
        <v>26</v>
      </c>
      <c r="J25" s="43">
        <f t="shared" si="1"/>
        <v>2453</v>
      </c>
      <c r="K25" s="44">
        <v>1943</v>
      </c>
      <c r="L25" s="44">
        <v>299</v>
      </c>
      <c r="M25" s="44">
        <v>115</v>
      </c>
      <c r="N25" s="44">
        <v>90</v>
      </c>
      <c r="O25" s="44">
        <v>6</v>
      </c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21995</v>
      </c>
      <c r="C28" s="48">
        <f>SUM(C16:C27)</f>
        <v>15950</v>
      </c>
      <c r="D28" s="48">
        <f>SUM(D16:D27)</f>
        <v>3715</v>
      </c>
      <c r="E28" s="48">
        <f>SUM(E16:E27)</f>
        <v>2330</v>
      </c>
      <c r="I28" s="34" t="s">
        <v>1</v>
      </c>
      <c r="J28" s="48">
        <f t="shared" ref="J28:O28" si="2">SUM(J16:J27)</f>
        <v>21995</v>
      </c>
      <c r="K28" s="48">
        <f t="shared" si="2"/>
        <v>17653</v>
      </c>
      <c r="L28" s="48">
        <f t="shared" si="2"/>
        <v>2657</v>
      </c>
      <c r="M28" s="48">
        <f t="shared" si="2"/>
        <v>1012</v>
      </c>
      <c r="N28" s="48">
        <f t="shared" si="2"/>
        <v>634</v>
      </c>
      <c r="O28" s="48">
        <f t="shared" si="2"/>
        <v>39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1">
        <f>+C28/$B$28</f>
        <v>0.7251648101841327</v>
      </c>
      <c r="D29" s="51">
        <f>+D28/$B$28</f>
        <v>0.16890202318708797</v>
      </c>
      <c r="E29" s="51">
        <v>0.1</v>
      </c>
      <c r="I29" s="49" t="s">
        <v>2</v>
      </c>
      <c r="J29" s="51">
        <f t="shared" ref="J29:O29" si="3">J28/$J$28</f>
        <v>1</v>
      </c>
      <c r="K29" s="51">
        <f t="shared" si="3"/>
        <v>0.80259149806774266</v>
      </c>
      <c r="L29" s="51">
        <f>L28/$J$28</f>
        <v>0.12080018185951352</v>
      </c>
      <c r="M29" s="51">
        <f t="shared" si="3"/>
        <v>4.601045692202773E-2</v>
      </c>
      <c r="N29" s="51">
        <f t="shared" si="3"/>
        <v>2.8824732893839508E-2</v>
      </c>
      <c r="O29" s="51">
        <f t="shared" si="3"/>
        <v>1.7731302568765629E-3</v>
      </c>
    </row>
    <row r="30" spans="1:15" s="41" customFormat="1" ht="6.7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243</v>
      </c>
      <c r="C40" s="63">
        <v>64</v>
      </c>
      <c r="D40" s="63">
        <v>46</v>
      </c>
      <c r="E40" s="63">
        <v>28</v>
      </c>
      <c r="F40" s="63">
        <v>15</v>
      </c>
      <c r="G40" s="63">
        <v>6</v>
      </c>
      <c r="H40" s="63">
        <v>2</v>
      </c>
      <c r="I40" s="63">
        <v>13</v>
      </c>
      <c r="J40" s="63">
        <v>69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12365</v>
      </c>
      <c r="C41" s="63">
        <v>2202</v>
      </c>
      <c r="D41" s="63">
        <v>4280</v>
      </c>
      <c r="E41" s="63">
        <v>2532</v>
      </c>
      <c r="F41" s="63">
        <v>301</v>
      </c>
      <c r="G41" s="63">
        <v>448</v>
      </c>
      <c r="H41" s="63">
        <v>485</v>
      </c>
      <c r="I41" s="63">
        <v>660</v>
      </c>
      <c r="J41" s="63">
        <v>1457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8528</v>
      </c>
      <c r="C42" s="63">
        <v>1556</v>
      </c>
      <c r="D42" s="63">
        <v>2838</v>
      </c>
      <c r="E42" s="63">
        <v>1592</v>
      </c>
      <c r="F42" s="63">
        <v>372</v>
      </c>
      <c r="G42" s="63">
        <v>461</v>
      </c>
      <c r="H42" s="63">
        <v>395</v>
      </c>
      <c r="I42" s="63">
        <v>511</v>
      </c>
      <c r="J42" s="63">
        <v>803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859</v>
      </c>
      <c r="C43" s="70">
        <v>167</v>
      </c>
      <c r="D43" s="70">
        <v>385</v>
      </c>
      <c r="E43" s="70">
        <v>260</v>
      </c>
      <c r="F43" s="70">
        <v>22</v>
      </c>
      <c r="G43" s="70">
        <v>11</v>
      </c>
      <c r="H43" s="70">
        <v>9</v>
      </c>
      <c r="I43" s="70">
        <v>4</v>
      </c>
      <c r="J43" s="70">
        <v>1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21995</v>
      </c>
      <c r="C44" s="73">
        <f t="shared" ref="C44:J44" si="4">SUM(C40:C43)</f>
        <v>3989</v>
      </c>
      <c r="D44" s="73">
        <f t="shared" si="4"/>
        <v>7549</v>
      </c>
      <c r="E44" s="73">
        <f t="shared" si="4"/>
        <v>4412</v>
      </c>
      <c r="F44" s="73">
        <f t="shared" si="4"/>
        <v>710</v>
      </c>
      <c r="G44" s="73">
        <f t="shared" si="4"/>
        <v>926</v>
      </c>
      <c r="H44" s="73">
        <f t="shared" si="4"/>
        <v>891</v>
      </c>
      <c r="I44" s="73">
        <f t="shared" si="4"/>
        <v>1188</v>
      </c>
      <c r="J44" s="73">
        <f t="shared" si="4"/>
        <v>2330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0.18135939986360536</v>
      </c>
      <c r="D45" s="75">
        <f t="shared" si="5"/>
        <v>0.34321436690156853</v>
      </c>
      <c r="E45" s="75">
        <f t="shared" si="5"/>
        <v>0.20059104341895886</v>
      </c>
      <c r="F45" s="75">
        <f t="shared" si="5"/>
        <v>3.2280063650829735E-2</v>
      </c>
      <c r="G45" s="75">
        <f t="shared" si="5"/>
        <v>4.2100477381223002E-2</v>
      </c>
      <c r="H45" s="75">
        <f t="shared" si="5"/>
        <v>4.0509206637872247E-2</v>
      </c>
      <c r="I45" s="75">
        <f t="shared" si="5"/>
        <v>5.4012275517162991E-2</v>
      </c>
      <c r="J45" s="75">
        <f t="shared" si="5"/>
        <v>0.10593316662877927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7.5" hidden="1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0" t="s">
        <v>46</v>
      </c>
      <c r="B54" s="107" t="s">
        <v>1</v>
      </c>
      <c r="C54" s="107" t="s">
        <v>80</v>
      </c>
      <c r="D54" s="107"/>
      <c r="E54" s="107"/>
      <c r="F54" s="107" t="s">
        <v>1</v>
      </c>
      <c r="G54" s="107" t="s">
        <v>81</v>
      </c>
      <c r="H54" s="107"/>
      <c r="I54" s="107"/>
      <c r="J54" s="107" t="s">
        <v>1</v>
      </c>
      <c r="K54" s="107" t="s">
        <v>82</v>
      </c>
      <c r="L54" s="107"/>
      <c r="M54" s="107"/>
      <c r="N54" s="107" t="s">
        <v>83</v>
      </c>
      <c r="O54" s="102"/>
      <c r="AA54" s="8"/>
    </row>
    <row r="55" spans="1:27" ht="15" customHeight="1" x14ac:dyDescent="0.2">
      <c r="A55" s="100"/>
      <c r="B55" s="107"/>
      <c r="C55" s="2" t="s">
        <v>3</v>
      </c>
      <c r="D55" s="2" t="s">
        <v>4</v>
      </c>
      <c r="E55" s="2" t="s">
        <v>45</v>
      </c>
      <c r="F55" s="107"/>
      <c r="G55" s="3" t="s">
        <v>3</v>
      </c>
      <c r="H55" s="3" t="s">
        <v>4</v>
      </c>
      <c r="I55" s="3" t="s">
        <v>45</v>
      </c>
      <c r="J55" s="107"/>
      <c r="K55" s="3" t="s">
        <v>3</v>
      </c>
      <c r="L55" s="3" t="s">
        <v>4</v>
      </c>
      <c r="M55" s="3" t="s">
        <v>45</v>
      </c>
      <c r="N55" s="107"/>
      <c r="O55" s="102"/>
      <c r="AA55" s="8"/>
    </row>
    <row r="56" spans="1:27" ht="15" customHeight="1" x14ac:dyDescent="0.2">
      <c r="A56" s="80" t="s">
        <v>17</v>
      </c>
      <c r="B56" s="81">
        <f>C56+D56+E56</f>
        <v>14</v>
      </c>
      <c r="C56" s="63">
        <v>11</v>
      </c>
      <c r="D56" s="63">
        <v>3</v>
      </c>
      <c r="E56" s="82">
        <v>0</v>
      </c>
      <c r="F56" s="81">
        <f>G56+H56+I56</f>
        <v>43</v>
      </c>
      <c r="G56" s="63">
        <v>11</v>
      </c>
      <c r="H56" s="63">
        <v>16</v>
      </c>
      <c r="I56" s="82">
        <v>16</v>
      </c>
      <c r="J56" s="81">
        <f>K56+L56+M56</f>
        <v>4</v>
      </c>
      <c r="K56" s="63">
        <v>2</v>
      </c>
      <c r="L56" s="63">
        <v>2</v>
      </c>
      <c r="M56" s="82">
        <v>0</v>
      </c>
      <c r="N56" s="81">
        <v>0</v>
      </c>
      <c r="O56" s="83"/>
      <c r="AA56" s="8"/>
    </row>
    <row r="57" spans="1:27" ht="15" customHeight="1" x14ac:dyDescent="0.2">
      <c r="A57" s="67" t="s">
        <v>18</v>
      </c>
      <c r="B57" s="81">
        <f t="shared" ref="B57:B67" si="6">C57+D57+E57</f>
        <v>15</v>
      </c>
      <c r="C57" s="63">
        <v>14</v>
      </c>
      <c r="D57" s="63">
        <v>1</v>
      </c>
      <c r="E57" s="82">
        <v>0</v>
      </c>
      <c r="F57" s="81">
        <f t="shared" ref="F57:F67" si="7">G57+H57+I57</f>
        <v>52</v>
      </c>
      <c r="G57" s="63">
        <v>10</v>
      </c>
      <c r="H57" s="63">
        <v>26</v>
      </c>
      <c r="I57" s="82">
        <v>16</v>
      </c>
      <c r="J57" s="81">
        <f t="shared" ref="J57:J67" si="8">K57+L57+M57</f>
        <v>4</v>
      </c>
      <c r="K57" s="63">
        <v>0</v>
      </c>
      <c r="L57" s="63">
        <v>4</v>
      </c>
      <c r="M57" s="82">
        <v>0</v>
      </c>
      <c r="N57" s="65">
        <v>4</v>
      </c>
      <c r="O57" s="83"/>
      <c r="AA57" s="8"/>
    </row>
    <row r="58" spans="1:27" ht="15" customHeight="1" x14ac:dyDescent="0.2">
      <c r="A58" s="67" t="s">
        <v>19</v>
      </c>
      <c r="B58" s="81">
        <f t="shared" si="6"/>
        <v>7</v>
      </c>
      <c r="C58" s="63">
        <v>6</v>
      </c>
      <c r="D58" s="63">
        <v>1</v>
      </c>
      <c r="E58" s="82">
        <v>0</v>
      </c>
      <c r="F58" s="81">
        <f t="shared" si="7"/>
        <v>83</v>
      </c>
      <c r="G58" s="63">
        <v>26</v>
      </c>
      <c r="H58" s="63">
        <v>22</v>
      </c>
      <c r="I58" s="82">
        <v>35</v>
      </c>
      <c r="J58" s="81">
        <f t="shared" si="8"/>
        <v>9</v>
      </c>
      <c r="K58" s="63">
        <v>4</v>
      </c>
      <c r="L58" s="63">
        <v>3</v>
      </c>
      <c r="M58" s="82">
        <v>2</v>
      </c>
      <c r="N58" s="65">
        <v>2</v>
      </c>
      <c r="O58" s="83"/>
      <c r="AA58" s="8"/>
    </row>
    <row r="59" spans="1:27" ht="15" customHeight="1" x14ac:dyDescent="0.2">
      <c r="A59" s="67" t="s">
        <v>20</v>
      </c>
      <c r="B59" s="81">
        <f t="shared" si="6"/>
        <v>7</v>
      </c>
      <c r="C59" s="63">
        <v>6</v>
      </c>
      <c r="D59" s="63">
        <v>1</v>
      </c>
      <c r="E59" s="82">
        <v>0</v>
      </c>
      <c r="F59" s="81">
        <f t="shared" si="7"/>
        <v>66</v>
      </c>
      <c r="G59" s="63">
        <v>22</v>
      </c>
      <c r="H59" s="63">
        <v>26</v>
      </c>
      <c r="I59" s="82">
        <v>18</v>
      </c>
      <c r="J59" s="81">
        <f t="shared" si="8"/>
        <v>5</v>
      </c>
      <c r="K59" s="63">
        <v>3</v>
      </c>
      <c r="L59" s="63">
        <v>2</v>
      </c>
      <c r="M59" s="82">
        <v>0</v>
      </c>
      <c r="N59" s="65">
        <v>1</v>
      </c>
      <c r="O59" s="83"/>
      <c r="AA59" s="8"/>
    </row>
    <row r="60" spans="1:27" ht="15" customHeight="1" x14ac:dyDescent="0.2">
      <c r="A60" s="67" t="s">
        <v>21</v>
      </c>
      <c r="B60" s="81">
        <f t="shared" si="6"/>
        <v>29</v>
      </c>
      <c r="C60" s="63">
        <v>24</v>
      </c>
      <c r="D60" s="63">
        <v>5</v>
      </c>
      <c r="E60" s="82">
        <v>0</v>
      </c>
      <c r="F60" s="81">
        <f t="shared" si="7"/>
        <v>43</v>
      </c>
      <c r="G60" s="63">
        <v>14</v>
      </c>
      <c r="H60" s="63">
        <v>10</v>
      </c>
      <c r="I60" s="82">
        <v>19</v>
      </c>
      <c r="J60" s="81">
        <f t="shared" si="8"/>
        <v>4</v>
      </c>
      <c r="K60" s="63">
        <v>4</v>
      </c>
      <c r="L60" s="63">
        <v>0</v>
      </c>
      <c r="M60" s="82">
        <v>0</v>
      </c>
      <c r="N60" s="65">
        <v>2</v>
      </c>
      <c r="O60" s="83"/>
      <c r="AA60" s="8"/>
    </row>
    <row r="61" spans="1:27" ht="15" customHeight="1" x14ac:dyDescent="0.2">
      <c r="A61" s="67" t="s">
        <v>22</v>
      </c>
      <c r="B61" s="81">
        <f t="shared" si="6"/>
        <v>21</v>
      </c>
      <c r="C61" s="63">
        <v>14</v>
      </c>
      <c r="D61" s="63">
        <v>7</v>
      </c>
      <c r="E61" s="82">
        <v>0</v>
      </c>
      <c r="F61" s="81">
        <f t="shared" si="7"/>
        <v>48</v>
      </c>
      <c r="G61" s="63">
        <v>17</v>
      </c>
      <c r="H61" s="63">
        <v>17</v>
      </c>
      <c r="I61" s="82">
        <v>14</v>
      </c>
      <c r="J61" s="81">
        <f t="shared" si="8"/>
        <v>1</v>
      </c>
      <c r="K61" s="63">
        <v>0</v>
      </c>
      <c r="L61" s="63">
        <v>1</v>
      </c>
      <c r="M61" s="82">
        <v>0</v>
      </c>
      <c r="N61" s="65">
        <v>0</v>
      </c>
      <c r="O61" s="83"/>
      <c r="AA61" s="8"/>
    </row>
    <row r="62" spans="1:27" ht="15" customHeight="1" x14ac:dyDescent="0.2">
      <c r="A62" s="67" t="s">
        <v>23</v>
      </c>
      <c r="B62" s="81">
        <f t="shared" si="6"/>
        <v>23</v>
      </c>
      <c r="C62" s="63">
        <v>22</v>
      </c>
      <c r="D62" s="63">
        <v>0</v>
      </c>
      <c r="E62" s="82">
        <v>1</v>
      </c>
      <c r="F62" s="81">
        <f t="shared" si="7"/>
        <v>81</v>
      </c>
      <c r="G62" s="63">
        <v>23</v>
      </c>
      <c r="H62" s="63">
        <v>28</v>
      </c>
      <c r="I62" s="82">
        <v>30</v>
      </c>
      <c r="J62" s="81">
        <f t="shared" si="8"/>
        <v>8</v>
      </c>
      <c r="K62" s="63">
        <v>0</v>
      </c>
      <c r="L62" s="63">
        <v>8</v>
      </c>
      <c r="M62" s="82">
        <v>0</v>
      </c>
      <c r="N62" s="65">
        <v>4</v>
      </c>
      <c r="O62" s="83"/>
      <c r="AA62" s="8"/>
    </row>
    <row r="63" spans="1:27" ht="15" customHeight="1" x14ac:dyDescent="0.2">
      <c r="A63" s="67" t="s">
        <v>24</v>
      </c>
      <c r="B63" s="81">
        <f t="shared" si="6"/>
        <v>17</v>
      </c>
      <c r="C63" s="63">
        <v>16</v>
      </c>
      <c r="D63" s="63">
        <v>1</v>
      </c>
      <c r="E63" s="82">
        <v>0</v>
      </c>
      <c r="F63" s="81">
        <f t="shared" si="7"/>
        <v>73</v>
      </c>
      <c r="G63" s="63">
        <v>16</v>
      </c>
      <c r="H63" s="63">
        <v>25</v>
      </c>
      <c r="I63" s="82">
        <v>32</v>
      </c>
      <c r="J63" s="81">
        <f t="shared" si="8"/>
        <v>2</v>
      </c>
      <c r="K63" s="63">
        <v>0</v>
      </c>
      <c r="L63" s="63">
        <v>2</v>
      </c>
      <c r="M63" s="82">
        <v>0</v>
      </c>
      <c r="N63" s="65">
        <v>6</v>
      </c>
      <c r="O63" s="83"/>
      <c r="AA63" s="8"/>
    </row>
    <row r="64" spans="1:27" ht="15" customHeight="1" x14ac:dyDescent="0.2">
      <c r="A64" s="67" t="s">
        <v>77</v>
      </c>
      <c r="B64" s="81">
        <f t="shared" si="6"/>
        <v>26</v>
      </c>
      <c r="C64" s="63">
        <v>22</v>
      </c>
      <c r="D64" s="63">
        <v>4</v>
      </c>
      <c r="E64" s="82">
        <v>0</v>
      </c>
      <c r="F64" s="81">
        <f t="shared" si="7"/>
        <v>68</v>
      </c>
      <c r="G64" s="63">
        <v>17</v>
      </c>
      <c r="H64" s="63">
        <v>20</v>
      </c>
      <c r="I64" s="82">
        <v>31</v>
      </c>
      <c r="J64" s="81">
        <f t="shared" si="8"/>
        <v>4</v>
      </c>
      <c r="K64" s="63">
        <v>2</v>
      </c>
      <c r="L64" s="63">
        <v>1</v>
      </c>
      <c r="M64" s="82">
        <v>1</v>
      </c>
      <c r="N64" s="65">
        <v>0</v>
      </c>
      <c r="O64" s="83"/>
      <c r="AA64" s="8"/>
    </row>
    <row r="65" spans="1:15" ht="15" customHeight="1" x14ac:dyDescent="0.2">
      <c r="A65" s="67" t="s">
        <v>26</v>
      </c>
      <c r="B65" s="81">
        <f t="shared" si="6"/>
        <v>20</v>
      </c>
      <c r="C65" s="63">
        <v>16</v>
      </c>
      <c r="D65" s="63">
        <v>4</v>
      </c>
      <c r="E65" s="82">
        <v>0</v>
      </c>
      <c r="F65" s="81">
        <f t="shared" si="7"/>
        <v>72</v>
      </c>
      <c r="G65" s="63">
        <v>26</v>
      </c>
      <c r="H65" s="63">
        <v>13</v>
      </c>
      <c r="I65" s="82">
        <v>33</v>
      </c>
      <c r="J65" s="81">
        <f t="shared" si="8"/>
        <v>5</v>
      </c>
      <c r="K65" s="63">
        <v>2</v>
      </c>
      <c r="L65" s="63">
        <v>3</v>
      </c>
      <c r="M65" s="82">
        <v>0</v>
      </c>
      <c r="N65" s="65">
        <v>3</v>
      </c>
      <c r="O65" s="83"/>
    </row>
    <row r="66" spans="1:15" ht="15" hidden="1" customHeight="1" x14ac:dyDescent="0.2">
      <c r="A66" s="67" t="s">
        <v>27</v>
      </c>
      <c r="B66" s="81">
        <f t="shared" si="6"/>
        <v>0</v>
      </c>
      <c r="C66" s="63">
        <v>0</v>
      </c>
      <c r="D66" s="63">
        <v>0</v>
      </c>
      <c r="E66" s="82">
        <v>0</v>
      </c>
      <c r="F66" s="81">
        <f t="shared" si="7"/>
        <v>0</v>
      </c>
      <c r="G66" s="63"/>
      <c r="H66" s="63"/>
      <c r="I66" s="82"/>
      <c r="J66" s="81">
        <f t="shared" si="8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81">
        <f t="shared" si="6"/>
        <v>0</v>
      </c>
      <c r="C67" s="70">
        <v>0</v>
      </c>
      <c r="D67" s="70">
        <v>0</v>
      </c>
      <c r="E67" s="84">
        <v>0</v>
      </c>
      <c r="F67" s="81">
        <f t="shared" si="7"/>
        <v>0</v>
      </c>
      <c r="G67" s="70"/>
      <c r="H67" s="70"/>
      <c r="I67" s="84"/>
      <c r="J67" s="81">
        <f t="shared" si="8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9">SUM(B56:B67)</f>
        <v>179</v>
      </c>
      <c r="C68" s="73">
        <f>SUM(C56:C67)</f>
        <v>151</v>
      </c>
      <c r="D68" s="73">
        <f>SUM(D56:D67)</f>
        <v>27</v>
      </c>
      <c r="E68" s="73">
        <f>SUM(E56:E67)</f>
        <v>1</v>
      </c>
      <c r="F68" s="73">
        <f t="shared" si="9"/>
        <v>629</v>
      </c>
      <c r="G68" s="73">
        <f t="shared" si="9"/>
        <v>182</v>
      </c>
      <c r="H68" s="73">
        <f t="shared" si="9"/>
        <v>203</v>
      </c>
      <c r="I68" s="73">
        <f t="shared" si="9"/>
        <v>244</v>
      </c>
      <c r="J68" s="73">
        <f t="shared" si="9"/>
        <v>46</v>
      </c>
      <c r="K68" s="73">
        <f t="shared" si="9"/>
        <v>17</v>
      </c>
      <c r="L68" s="73">
        <f t="shared" si="9"/>
        <v>26</v>
      </c>
      <c r="M68" s="73">
        <f t="shared" si="9"/>
        <v>3</v>
      </c>
      <c r="N68" s="73">
        <f t="shared" si="9"/>
        <v>22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0.84357541899441346</v>
      </c>
      <c r="D69" s="75">
        <f>D68/$B$68</f>
        <v>0.15083798882681565</v>
      </c>
      <c r="E69" s="75">
        <f>E68/$B$68</f>
        <v>5.5865921787709499E-3</v>
      </c>
      <c r="F69" s="75">
        <f>F68/$F$68</f>
        <v>1</v>
      </c>
      <c r="G69" s="75">
        <f>G68/$F$68</f>
        <v>0.28934817170111288</v>
      </c>
      <c r="H69" s="75">
        <f>H68/$F$68</f>
        <v>0.32273449920508746</v>
      </c>
      <c r="I69" s="75">
        <f>I68/$F$68</f>
        <v>0.38791732909379967</v>
      </c>
      <c r="J69" s="75">
        <f>J68/$J$68</f>
        <v>1</v>
      </c>
      <c r="K69" s="75">
        <f>K68/$J$68</f>
        <v>0.36956521739130432</v>
      </c>
      <c r="L69" s="75">
        <f>L68/$J$68</f>
        <v>0.56521739130434778</v>
      </c>
      <c r="M69" s="75">
        <f>M68/$J$68</f>
        <v>6.5217391304347824E-2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0" t="s">
        <v>46</v>
      </c>
      <c r="B77" s="107" t="s">
        <v>1</v>
      </c>
      <c r="C77" s="107" t="s">
        <v>49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90"/>
    </row>
    <row r="78" spans="1:15" ht="16.5" x14ac:dyDescent="0.2">
      <c r="A78" s="100"/>
      <c r="B78" s="107"/>
      <c r="C78" s="105" t="s">
        <v>48</v>
      </c>
      <c r="D78" s="105"/>
      <c r="E78" s="106"/>
      <c r="F78" s="104" t="s">
        <v>6</v>
      </c>
      <c r="G78" s="105"/>
      <c r="H78" s="106"/>
      <c r="I78" s="104" t="s">
        <v>7</v>
      </c>
      <c r="J78" s="105"/>
      <c r="K78" s="106"/>
      <c r="L78" s="105" t="s">
        <v>8</v>
      </c>
      <c r="M78" s="105"/>
      <c r="N78" s="105"/>
      <c r="O78" s="90"/>
    </row>
    <row r="79" spans="1:15" ht="26.45" customHeight="1" x14ac:dyDescent="0.2">
      <c r="A79" s="100"/>
      <c r="B79" s="107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9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0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19</v>
      </c>
      <c r="B82" s="81">
        <f t="shared" si="10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98</v>
      </c>
      <c r="J82" s="63">
        <v>682</v>
      </c>
      <c r="K82" s="82">
        <v>3</v>
      </c>
      <c r="L82" s="63">
        <v>0</v>
      </c>
      <c r="M82" s="63">
        <v>43</v>
      </c>
      <c r="N82" s="63">
        <v>32</v>
      </c>
      <c r="O82" s="91"/>
    </row>
    <row r="83" spans="1:15" ht="15" customHeight="1" x14ac:dyDescent="0.2">
      <c r="A83" s="67" t="s">
        <v>20</v>
      </c>
      <c r="B83" s="81">
        <f t="shared" si="10"/>
        <v>2039</v>
      </c>
      <c r="C83" s="63">
        <v>2</v>
      </c>
      <c r="D83" s="63">
        <v>18</v>
      </c>
      <c r="E83" s="82">
        <v>0</v>
      </c>
      <c r="F83" s="63">
        <v>97</v>
      </c>
      <c r="G83" s="63">
        <v>1036</v>
      </c>
      <c r="H83" s="82">
        <v>3</v>
      </c>
      <c r="I83" s="63">
        <v>80</v>
      </c>
      <c r="J83" s="63">
        <v>707</v>
      </c>
      <c r="K83" s="82">
        <v>1</v>
      </c>
      <c r="L83" s="63">
        <v>0</v>
      </c>
      <c r="M83" s="63">
        <v>43</v>
      </c>
      <c r="N83" s="63">
        <v>52</v>
      </c>
      <c r="O83" s="91"/>
    </row>
    <row r="84" spans="1:15" ht="15" customHeight="1" x14ac:dyDescent="0.2">
      <c r="A84" s="92" t="s">
        <v>21</v>
      </c>
      <c r="B84" s="81">
        <f t="shared" si="10"/>
        <v>2365</v>
      </c>
      <c r="C84" s="63">
        <v>2</v>
      </c>
      <c r="D84" s="63">
        <v>19</v>
      </c>
      <c r="E84" s="82">
        <v>0</v>
      </c>
      <c r="F84" s="63">
        <v>123</v>
      </c>
      <c r="G84" s="63">
        <v>1229</v>
      </c>
      <c r="H84" s="82">
        <v>1</v>
      </c>
      <c r="I84" s="63">
        <v>113</v>
      </c>
      <c r="J84" s="63">
        <v>794</v>
      </c>
      <c r="K84" s="82">
        <v>1</v>
      </c>
      <c r="L84" s="63">
        <v>1</v>
      </c>
      <c r="M84" s="63">
        <v>39</v>
      </c>
      <c r="N84" s="63">
        <v>43</v>
      </c>
      <c r="O84" s="91"/>
    </row>
    <row r="85" spans="1:15" ht="15" customHeight="1" x14ac:dyDescent="0.2">
      <c r="A85" s="67" t="s">
        <v>22</v>
      </c>
      <c r="B85" s="81">
        <f t="shared" si="10"/>
        <v>2282</v>
      </c>
      <c r="C85" s="63">
        <v>1</v>
      </c>
      <c r="D85" s="63">
        <v>25</v>
      </c>
      <c r="E85" s="82">
        <v>0</v>
      </c>
      <c r="F85" s="63">
        <v>102</v>
      </c>
      <c r="G85" s="63">
        <v>1154</v>
      </c>
      <c r="H85" s="82">
        <v>2</v>
      </c>
      <c r="I85" s="63">
        <v>78</v>
      </c>
      <c r="J85" s="63">
        <v>841</v>
      </c>
      <c r="K85" s="82">
        <v>1</v>
      </c>
      <c r="L85" s="63">
        <v>2</v>
      </c>
      <c r="M85" s="63">
        <v>28</v>
      </c>
      <c r="N85" s="63">
        <v>48</v>
      </c>
      <c r="O85" s="91"/>
    </row>
    <row r="86" spans="1:15" ht="15" customHeight="1" x14ac:dyDescent="0.2">
      <c r="A86" s="67" t="s">
        <v>23</v>
      </c>
      <c r="B86" s="81">
        <f t="shared" si="10"/>
        <v>2526</v>
      </c>
      <c r="C86" s="63">
        <v>4</v>
      </c>
      <c r="D86" s="63">
        <v>43</v>
      </c>
      <c r="E86" s="82">
        <v>0</v>
      </c>
      <c r="F86" s="63">
        <v>105</v>
      </c>
      <c r="G86" s="63">
        <v>1362</v>
      </c>
      <c r="H86" s="82">
        <v>4</v>
      </c>
      <c r="I86" s="63">
        <v>103</v>
      </c>
      <c r="J86" s="63">
        <v>816</v>
      </c>
      <c r="K86" s="82">
        <v>5</v>
      </c>
      <c r="L86" s="63">
        <v>0</v>
      </c>
      <c r="M86" s="63">
        <v>47</v>
      </c>
      <c r="N86" s="63">
        <v>37</v>
      </c>
      <c r="O86" s="91"/>
    </row>
    <row r="87" spans="1:15" ht="15" customHeight="1" x14ac:dyDescent="0.2">
      <c r="A87" s="67" t="s">
        <v>24</v>
      </c>
      <c r="B87" s="81">
        <f t="shared" si="10"/>
        <v>2291</v>
      </c>
      <c r="C87" s="63">
        <v>2</v>
      </c>
      <c r="D87" s="63">
        <v>13</v>
      </c>
      <c r="E87" s="82">
        <v>0</v>
      </c>
      <c r="F87" s="63">
        <v>107</v>
      </c>
      <c r="G87" s="63">
        <v>1206</v>
      </c>
      <c r="H87" s="82">
        <v>4</v>
      </c>
      <c r="I87" s="63">
        <v>95</v>
      </c>
      <c r="J87" s="63">
        <v>765</v>
      </c>
      <c r="K87" s="82">
        <v>7</v>
      </c>
      <c r="L87" s="63">
        <v>0</v>
      </c>
      <c r="M87" s="63">
        <v>38</v>
      </c>
      <c r="N87" s="63">
        <v>54</v>
      </c>
      <c r="O87" s="91"/>
    </row>
    <row r="88" spans="1:15" ht="15" customHeight="1" x14ac:dyDescent="0.2">
      <c r="A88" s="92" t="s">
        <v>25</v>
      </c>
      <c r="B88" s="81">
        <f t="shared" si="10"/>
        <v>2329</v>
      </c>
      <c r="C88" s="63">
        <v>2</v>
      </c>
      <c r="D88" s="63">
        <v>17</v>
      </c>
      <c r="E88" s="82">
        <v>0</v>
      </c>
      <c r="F88" s="63">
        <v>86</v>
      </c>
      <c r="G88" s="63">
        <v>1160</v>
      </c>
      <c r="H88" s="82">
        <v>3</v>
      </c>
      <c r="I88" s="63">
        <v>81</v>
      </c>
      <c r="J88" s="63">
        <v>877</v>
      </c>
      <c r="K88" s="82">
        <v>2</v>
      </c>
      <c r="L88" s="63">
        <v>0</v>
      </c>
      <c r="M88" s="63">
        <v>54</v>
      </c>
      <c r="N88" s="63">
        <v>47</v>
      </c>
      <c r="O88" s="91"/>
    </row>
    <row r="89" spans="1:15" ht="15" customHeight="1" x14ac:dyDescent="0.2">
      <c r="A89" s="67" t="s">
        <v>26</v>
      </c>
      <c r="B89" s="81">
        <f t="shared" si="10"/>
        <v>2453</v>
      </c>
      <c r="C89" s="63">
        <v>2</v>
      </c>
      <c r="D89" s="63">
        <v>39</v>
      </c>
      <c r="E89" s="82">
        <v>0</v>
      </c>
      <c r="F89" s="63">
        <v>126</v>
      </c>
      <c r="G89" s="63">
        <v>1178</v>
      </c>
      <c r="H89" s="82">
        <v>10</v>
      </c>
      <c r="I89" s="63">
        <v>107</v>
      </c>
      <c r="J89" s="63">
        <v>886</v>
      </c>
      <c r="K89" s="82">
        <v>2</v>
      </c>
      <c r="L89" s="63">
        <v>2</v>
      </c>
      <c r="M89" s="63">
        <v>37</v>
      </c>
      <c r="N89" s="63">
        <v>64</v>
      </c>
      <c r="O89" s="91"/>
    </row>
    <row r="90" spans="1:15" ht="15" hidden="1" customHeight="1" x14ac:dyDescent="0.2">
      <c r="A90" s="92" t="s">
        <v>27</v>
      </c>
      <c r="B90" s="81">
        <f t="shared" si="10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0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21995</v>
      </c>
      <c r="C92" s="73">
        <f t="shared" ref="C92:N92" si="11">SUM(C80:C91)</f>
        <v>17</v>
      </c>
      <c r="D92" s="73">
        <f t="shared" si="11"/>
        <v>226</v>
      </c>
      <c r="E92" s="73">
        <f t="shared" si="11"/>
        <v>0</v>
      </c>
      <c r="F92" s="73">
        <f t="shared" si="11"/>
        <v>1068</v>
      </c>
      <c r="G92" s="73">
        <f t="shared" si="11"/>
        <v>11261</v>
      </c>
      <c r="H92" s="73">
        <f t="shared" si="11"/>
        <v>36</v>
      </c>
      <c r="I92" s="73">
        <f t="shared" si="11"/>
        <v>915</v>
      </c>
      <c r="J92" s="73">
        <f t="shared" si="11"/>
        <v>7587</v>
      </c>
      <c r="K92" s="73">
        <f t="shared" si="11"/>
        <v>26</v>
      </c>
      <c r="L92" s="73">
        <f t="shared" si="11"/>
        <v>6</v>
      </c>
      <c r="M92" s="73">
        <f t="shared" si="11"/>
        <v>407</v>
      </c>
      <c r="N92" s="73">
        <f t="shared" si="11"/>
        <v>446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7.7290293248465558E-4</v>
      </c>
      <c r="D93" s="75">
        <f>D92/$B$92</f>
        <v>1.0275062514207775E-2</v>
      </c>
      <c r="E93" s="75">
        <f>E92/$B$92</f>
        <v>0</v>
      </c>
      <c r="F93" s="75">
        <f t="shared" ref="F93:N93" si="12">F92/$B$92</f>
        <v>4.8556490111388954E-2</v>
      </c>
      <c r="G93" s="75">
        <f t="shared" si="12"/>
        <v>0.51197999545351214</v>
      </c>
      <c r="H93" s="75">
        <f t="shared" si="12"/>
        <v>1.6367356217322118E-3</v>
      </c>
      <c r="I93" s="75">
        <f t="shared" si="12"/>
        <v>4.1600363719027054E-2</v>
      </c>
      <c r="J93" s="75">
        <f t="shared" si="12"/>
        <v>0.34494203228006365</v>
      </c>
      <c r="K93" s="75">
        <f t="shared" si="12"/>
        <v>1.1820868379177085E-3</v>
      </c>
      <c r="L93" s="75">
        <f t="shared" si="12"/>
        <v>2.7278927028870196E-4</v>
      </c>
      <c r="M93" s="75">
        <f t="shared" si="12"/>
        <v>1.8504205501250284E-2</v>
      </c>
      <c r="N93" s="75">
        <f t="shared" si="12"/>
        <v>2.0277335758126847E-2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0" t="s">
        <v>9</v>
      </c>
      <c r="B98" s="101" t="s">
        <v>1</v>
      </c>
      <c r="C98" s="103" t="s">
        <v>49</v>
      </c>
      <c r="D98" s="103"/>
      <c r="E98" s="103"/>
      <c r="F98" s="103"/>
      <c r="G98" s="90"/>
      <c r="H98" s="90"/>
      <c r="I98" s="90"/>
      <c r="J98" s="90"/>
      <c r="K98" s="90"/>
      <c r="L98" s="90"/>
      <c r="M98" s="90"/>
      <c r="N98" s="90"/>
      <c r="O98" s="102"/>
    </row>
    <row r="99" spans="1:15" ht="36" customHeight="1" x14ac:dyDescent="0.2">
      <c r="A99" s="100"/>
      <c r="B99" s="101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2"/>
    </row>
    <row r="100" spans="1:15" ht="15" customHeight="1" x14ac:dyDescent="0.2">
      <c r="A100" s="80" t="s">
        <v>51</v>
      </c>
      <c r="B100" s="93">
        <f>C100+D100+E100+F100</f>
        <v>164</v>
      </c>
      <c r="C100" s="94">
        <v>1</v>
      </c>
      <c r="D100" s="94">
        <v>83</v>
      </c>
      <c r="E100" s="94">
        <v>69</v>
      </c>
      <c r="F100" s="94">
        <v>11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3">C101+D101+E101+F101</f>
        <v>1163</v>
      </c>
      <c r="C101" s="94">
        <v>10</v>
      </c>
      <c r="D101" s="94">
        <v>707</v>
      </c>
      <c r="E101" s="94">
        <v>422</v>
      </c>
      <c r="F101" s="94">
        <v>24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3"/>
        <v>435</v>
      </c>
      <c r="C102" s="94">
        <v>13</v>
      </c>
      <c r="D102" s="94">
        <v>244</v>
      </c>
      <c r="E102" s="94">
        <v>171</v>
      </c>
      <c r="F102" s="94">
        <v>7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3"/>
        <v>2378</v>
      </c>
      <c r="C103" s="94">
        <v>32</v>
      </c>
      <c r="D103" s="94">
        <v>1626</v>
      </c>
      <c r="E103" s="94">
        <v>653</v>
      </c>
      <c r="F103" s="94">
        <v>67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3"/>
        <v>513</v>
      </c>
      <c r="C104" s="94">
        <v>6</v>
      </c>
      <c r="D104" s="94">
        <v>281</v>
      </c>
      <c r="E104" s="94">
        <v>219</v>
      </c>
      <c r="F104" s="94">
        <v>7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3"/>
        <v>468</v>
      </c>
      <c r="C105" s="94">
        <v>4</v>
      </c>
      <c r="D105" s="94">
        <v>279</v>
      </c>
      <c r="E105" s="94">
        <v>169</v>
      </c>
      <c r="F105" s="94">
        <v>16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3"/>
        <v>727</v>
      </c>
      <c r="C106" s="94">
        <v>11</v>
      </c>
      <c r="D106" s="94">
        <v>392</v>
      </c>
      <c r="E106" s="94">
        <v>300</v>
      </c>
      <c r="F106" s="94">
        <v>24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3"/>
        <v>1389</v>
      </c>
      <c r="C107" s="94">
        <v>19</v>
      </c>
      <c r="D107" s="94">
        <v>870</v>
      </c>
      <c r="E107" s="94">
        <v>476</v>
      </c>
      <c r="F107" s="94">
        <v>24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3"/>
        <v>238</v>
      </c>
      <c r="C108" s="94">
        <v>8</v>
      </c>
      <c r="D108" s="94">
        <v>146</v>
      </c>
      <c r="E108" s="94">
        <v>78</v>
      </c>
      <c r="F108" s="94">
        <v>6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3"/>
        <v>416</v>
      </c>
      <c r="C109" s="94">
        <v>2</v>
      </c>
      <c r="D109" s="94">
        <v>235</v>
      </c>
      <c r="E109" s="94">
        <v>161</v>
      </c>
      <c r="F109" s="94">
        <v>18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3"/>
        <v>574</v>
      </c>
      <c r="C110" s="94">
        <v>9</v>
      </c>
      <c r="D110" s="94">
        <v>280</v>
      </c>
      <c r="E110" s="94">
        <v>253</v>
      </c>
      <c r="F110" s="94">
        <v>32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3"/>
        <v>1094</v>
      </c>
      <c r="C111" s="94">
        <v>1</v>
      </c>
      <c r="D111" s="94">
        <v>579</v>
      </c>
      <c r="E111" s="94">
        <v>463</v>
      </c>
      <c r="F111" s="94">
        <v>51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3"/>
        <v>923</v>
      </c>
      <c r="C112" s="94">
        <v>3</v>
      </c>
      <c r="D112" s="94">
        <v>502</v>
      </c>
      <c r="E112" s="94">
        <v>370</v>
      </c>
      <c r="F112" s="94">
        <v>48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3"/>
        <v>375</v>
      </c>
      <c r="C113" s="94">
        <v>3</v>
      </c>
      <c r="D113" s="94">
        <v>226</v>
      </c>
      <c r="E113" s="94">
        <v>134</v>
      </c>
      <c r="F113" s="94">
        <v>12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3"/>
        <v>7922</v>
      </c>
      <c r="C114" s="94">
        <v>87</v>
      </c>
      <c r="D114" s="94">
        <v>4170</v>
      </c>
      <c r="E114" s="94">
        <v>3357</v>
      </c>
      <c r="F114" s="94">
        <v>308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3"/>
        <v>324</v>
      </c>
      <c r="C115" s="94">
        <v>4</v>
      </c>
      <c r="D115" s="94">
        <v>174</v>
      </c>
      <c r="E115" s="94">
        <v>108</v>
      </c>
      <c r="F115" s="94">
        <v>38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3"/>
        <v>160</v>
      </c>
      <c r="C116" s="94">
        <v>12</v>
      </c>
      <c r="D116" s="94">
        <v>82</v>
      </c>
      <c r="E116" s="94">
        <v>60</v>
      </c>
      <c r="F116" s="94">
        <v>6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3"/>
        <v>105</v>
      </c>
      <c r="C117" s="94">
        <v>0</v>
      </c>
      <c r="D117" s="94">
        <v>61</v>
      </c>
      <c r="E117" s="94">
        <v>40</v>
      </c>
      <c r="F117" s="94">
        <v>4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3"/>
        <v>186</v>
      </c>
      <c r="C118" s="94">
        <v>1</v>
      </c>
      <c r="D118" s="94">
        <v>85</v>
      </c>
      <c r="E118" s="94">
        <v>92</v>
      </c>
      <c r="F118" s="94">
        <v>8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3"/>
        <v>597</v>
      </c>
      <c r="C119" s="94">
        <v>2</v>
      </c>
      <c r="D119" s="94">
        <v>301</v>
      </c>
      <c r="E119" s="94">
        <v>271</v>
      </c>
      <c r="F119" s="94">
        <v>23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3"/>
        <v>471</v>
      </c>
      <c r="C120" s="94">
        <v>9</v>
      </c>
      <c r="D120" s="94">
        <v>256</v>
      </c>
      <c r="E120" s="94">
        <v>192</v>
      </c>
      <c r="F120" s="94">
        <v>14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3"/>
        <v>712</v>
      </c>
      <c r="C121" s="94">
        <v>6</v>
      </c>
      <c r="D121" s="94">
        <v>422</v>
      </c>
      <c r="E121" s="94">
        <v>228</v>
      </c>
      <c r="F121" s="94">
        <v>56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3"/>
        <v>293</v>
      </c>
      <c r="C122" s="94">
        <v>0</v>
      </c>
      <c r="D122" s="94">
        <v>156</v>
      </c>
      <c r="E122" s="94">
        <v>110</v>
      </c>
      <c r="F122" s="94">
        <v>27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3"/>
        <v>269</v>
      </c>
      <c r="C123" s="94">
        <v>0</v>
      </c>
      <c r="D123" s="94">
        <v>168</v>
      </c>
      <c r="E123" s="94">
        <v>97</v>
      </c>
      <c r="F123" s="94">
        <v>4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3"/>
        <v>99</v>
      </c>
      <c r="C124" s="94">
        <v>0</v>
      </c>
      <c r="D124" s="94">
        <v>40</v>
      </c>
      <c r="E124" s="94">
        <v>35</v>
      </c>
      <c r="F124" s="94">
        <v>24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21995</v>
      </c>
      <c r="C125" s="96">
        <f>SUM(C100:C124)</f>
        <v>243</v>
      </c>
      <c r="D125" s="96">
        <f>SUM(D100:D124)</f>
        <v>12365</v>
      </c>
      <c r="E125" s="96">
        <f>SUM(E100:E124)</f>
        <v>8528</v>
      </c>
      <c r="F125" s="96">
        <f>SUM(F100:F124)</f>
        <v>859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1.1047965446692429E-2</v>
      </c>
      <c r="D126" s="97">
        <f>D125/$B$125</f>
        <v>0.56217322118663338</v>
      </c>
      <c r="E126" s="97">
        <f>E125/$B$125</f>
        <v>0.38772448283700839</v>
      </c>
      <c r="F126" s="97">
        <f>F125/$B$125</f>
        <v>3.905433052966583E-2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8.25" customHeight="1" x14ac:dyDescent="0.2">
      <c r="A127" s="53"/>
      <c r="B127" s="54"/>
    </row>
  </sheetData>
  <mergeCells count="20"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51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2019-11-15T21:03:43Z</dcterms:modified>
</cp:coreProperties>
</file>