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-105" yWindow="-105" windowWidth="23250" windowHeight="12600" tabRatio="219"/>
  </bookViews>
  <sheets>
    <sheet name="2.8" sheetId="1" r:id="rId1"/>
  </sheets>
  <definedNames>
    <definedName name="_xlnm._FilterDatabase" localSheetId="0" hidden="1">'2.8'!$A$7:$T$7</definedName>
    <definedName name="_xlnm.Print_Area" localSheetId="0">'2.8'!$A$1:$S$41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6" i="1" l="1"/>
  <c r="N36" i="1"/>
  <c r="L36" i="1"/>
  <c r="J36" i="1"/>
  <c r="F36" i="1"/>
  <c r="D36" i="1"/>
  <c r="I32" i="1" l="1"/>
  <c r="I9" i="1"/>
  <c r="I8" i="1"/>
  <c r="K8" i="1" s="1"/>
  <c r="K32" i="1" l="1"/>
  <c r="I15" i="1"/>
  <c r="I29" i="1" l="1"/>
  <c r="Q15" i="1"/>
  <c r="C15" i="1"/>
  <c r="E15" i="1" s="1"/>
  <c r="O29" i="1" l="1"/>
  <c r="Q29" i="1"/>
  <c r="K29" i="1"/>
  <c r="M29" i="1"/>
  <c r="I18" i="1"/>
  <c r="O18" i="1" s="1"/>
  <c r="I10" i="1"/>
  <c r="K10" i="1" s="1"/>
  <c r="I30" i="1"/>
  <c r="O30" i="1" s="1"/>
  <c r="C29" i="1"/>
  <c r="E29" i="1" s="1"/>
  <c r="C21" i="1"/>
  <c r="C11" i="1"/>
  <c r="E11" i="1" s="1"/>
  <c r="C12" i="1"/>
  <c r="E12" i="1" s="1"/>
  <c r="C8" i="1"/>
  <c r="C31" i="1"/>
  <c r="C28" i="1"/>
  <c r="E28" i="1" s="1"/>
  <c r="I16" i="1"/>
  <c r="O16" i="1" s="1"/>
  <c r="M9" i="1"/>
  <c r="I27" i="1"/>
  <c r="K27" i="1" s="1"/>
  <c r="O32" i="1"/>
  <c r="I17" i="1"/>
  <c r="M17" i="1" s="1"/>
  <c r="I19" i="1"/>
  <c r="O19" i="1" s="1"/>
  <c r="I25" i="1"/>
  <c r="O25" i="1" s="1"/>
  <c r="I14" i="1"/>
  <c r="M14" i="1" s="1"/>
  <c r="I26" i="1"/>
  <c r="K26" i="1" s="1"/>
  <c r="I23" i="1"/>
  <c r="K23" i="1" s="1"/>
  <c r="C23" i="1"/>
  <c r="E23" i="1" s="1"/>
  <c r="C18" i="1"/>
  <c r="C32" i="1"/>
  <c r="C27" i="1"/>
  <c r="E27" i="1" s="1"/>
  <c r="C19" i="1"/>
  <c r="C10" i="1"/>
  <c r="C9" i="1"/>
  <c r="C17" i="1"/>
  <c r="E17" i="1" s="1"/>
  <c r="C26" i="1"/>
  <c r="E26" i="1" s="1"/>
  <c r="C14" i="1"/>
  <c r="E14" i="1" s="1"/>
  <c r="C25" i="1"/>
  <c r="C16" i="1"/>
  <c r="I21" i="1"/>
  <c r="K21" i="1" s="1"/>
  <c r="I13" i="1"/>
  <c r="Q13" i="1" s="1"/>
  <c r="I22" i="1"/>
  <c r="M22" i="1" s="1"/>
  <c r="I20" i="1"/>
  <c r="M20" i="1" s="1"/>
  <c r="I28" i="1"/>
  <c r="K28" i="1" s="1"/>
  <c r="I12" i="1"/>
  <c r="O12" i="1" s="1"/>
  <c r="I31" i="1"/>
  <c r="M31" i="1" s="1"/>
  <c r="M8" i="1"/>
  <c r="I24" i="1"/>
  <c r="K24" i="1" s="1"/>
  <c r="I11" i="1"/>
  <c r="M11" i="1" s="1"/>
  <c r="C13" i="1"/>
  <c r="C22" i="1"/>
  <c r="E22" i="1" s="1"/>
  <c r="C20" i="1"/>
  <c r="E20" i="1" s="1"/>
  <c r="C24" i="1"/>
  <c r="E24" i="1" s="1"/>
  <c r="C30" i="1"/>
  <c r="I36" i="1" l="1"/>
  <c r="E32" i="1"/>
  <c r="C36" i="1"/>
  <c r="G8" i="1"/>
  <c r="E8" i="1"/>
  <c r="G10" i="1"/>
  <c r="E10" i="1"/>
  <c r="G18" i="1"/>
  <c r="E18" i="1"/>
  <c r="G19" i="1"/>
  <c r="E19" i="1"/>
  <c r="G31" i="1"/>
  <c r="E31" i="1"/>
  <c r="G21" i="1"/>
  <c r="E21" i="1"/>
  <c r="G16" i="1"/>
  <c r="E16" i="1"/>
  <c r="G29" i="1"/>
  <c r="G30" i="1"/>
  <c r="E30" i="1"/>
  <c r="G13" i="1"/>
  <c r="E13" i="1"/>
  <c r="G25" i="1"/>
  <c r="E25" i="1"/>
  <c r="G9" i="1"/>
  <c r="E9" i="1"/>
  <c r="G17" i="1"/>
  <c r="G27" i="1"/>
  <c r="G23" i="1"/>
  <c r="M30" i="1"/>
  <c r="O17" i="1"/>
  <c r="Q31" i="1"/>
  <c r="M32" i="1"/>
  <c r="G15" i="1"/>
  <c r="G12" i="1"/>
  <c r="G22" i="1"/>
  <c r="M13" i="1"/>
  <c r="G26" i="1"/>
  <c r="M18" i="1"/>
  <c r="K19" i="1"/>
  <c r="K13" i="1"/>
  <c r="K14" i="1"/>
  <c r="Q10" i="1"/>
  <c r="M27" i="1"/>
  <c r="O27" i="1"/>
  <c r="M10" i="1"/>
  <c r="Q23" i="1"/>
  <c r="M24" i="1"/>
  <c r="O24" i="1"/>
  <c r="K16" i="1"/>
  <c r="K30" i="1"/>
  <c r="Q28" i="1"/>
  <c r="O28" i="1"/>
  <c r="Q26" i="1"/>
  <c r="M15" i="1"/>
  <c r="O15" i="1"/>
  <c r="K17" i="1"/>
  <c r="M12" i="1"/>
  <c r="Q27" i="1"/>
  <c r="Q17" i="1"/>
  <c r="Q18" i="1"/>
  <c r="K15" i="1"/>
  <c r="M28" i="1"/>
  <c r="M16" i="1"/>
  <c r="K18" i="1"/>
  <c r="O22" i="1"/>
  <c r="O26" i="1"/>
  <c r="Q11" i="1"/>
  <c r="M26" i="1"/>
  <c r="K22" i="1"/>
  <c r="M19" i="1"/>
  <c r="Q16" i="1"/>
  <c r="K31" i="1"/>
  <c r="K9" i="1"/>
  <c r="O20" i="1"/>
  <c r="M23" i="1"/>
  <c r="O31" i="1"/>
  <c r="Q9" i="1"/>
  <c r="K20" i="1"/>
  <c r="Q30" i="1"/>
  <c r="Q22" i="1"/>
  <c r="K25" i="1"/>
  <c r="Q24" i="1"/>
  <c r="O13" i="1"/>
  <c r="O10" i="1"/>
  <c r="O14" i="1"/>
  <c r="M25" i="1"/>
  <c r="M21" i="1"/>
  <c r="Q20" i="1"/>
  <c r="Q8" i="1"/>
  <c r="O21" i="1"/>
  <c r="Q25" i="1"/>
  <c r="O8" i="1"/>
  <c r="Q32" i="1"/>
  <c r="K11" i="1"/>
  <c r="Q21" i="1"/>
  <c r="O9" i="1"/>
  <c r="Q14" i="1"/>
  <c r="K12" i="1"/>
  <c r="Q12" i="1"/>
  <c r="O11" i="1"/>
  <c r="Q19" i="1"/>
  <c r="O23" i="1"/>
  <c r="G11" i="1"/>
  <c r="G20" i="1"/>
  <c r="G14" i="1"/>
  <c r="G28" i="1"/>
  <c r="G24" i="1"/>
  <c r="G32" i="1"/>
  <c r="O36" i="1" l="1"/>
  <c r="K36" i="1"/>
  <c r="Q36" i="1"/>
  <c r="M36" i="1"/>
  <c r="E36" i="1"/>
  <c r="G36" i="1"/>
</calcChain>
</file>

<file path=xl/sharedStrings.xml><?xml version="1.0" encoding="utf-8"?>
<sst xmlns="http://schemas.openxmlformats.org/spreadsheetml/2006/main" count="53" uniqueCount="46">
  <si>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</si>
  <si>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</si>
  <si>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</si>
  <si>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</si>
  <si>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</si>
  <si>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</si>
  <si>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</si>
  <si>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</si>
  <si>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</si>
  <si>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</si>
  <si>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</si>
  <si>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</si>
  <si>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</si>
  <si>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</si>
  <si>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</si>
  <si>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</si>
  <si>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</si>
  <si>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</si>
  <si>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</si>
  <si>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</si>
  <si>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</si>
  <si>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</si>
  <si>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</si>
  <si>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</si>
  <si>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</si>
  <si>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</si>
  <si>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</si>
  <si>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</si>
  <si>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</si>
  <si>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</si>
  <si>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</si>
  <si>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</si>
  <si>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</si>
  <si>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</si>
  <si>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</si>
  <si>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Departamento</t>
  </si>
  <si>
    <t>Cuadro N° 2.8</t>
  </si>
  <si>
    <t>(/2) Comprende los 43 distritos que conforman la provincia de Lima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</si>
  <si>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</si>
  <si>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</si>
  <si>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</si>
  <si>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</si>
  <si>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t>(/) Lima Provincia es 65,7%, Lima Metropolitana es 60,2%. ENDES 2018</t>
  </si>
  <si>
    <t>Violencia piscológica, física y/o sexual (/1) ENDES 2018</t>
  </si>
  <si>
    <r>
      <t>Lima</t>
    </r>
    <r>
      <rPr>
        <vertAlign val="superscript"/>
        <sz val="10"/>
        <color indexed="8"/>
        <rFont val="Arial Narrow"/>
        <family val="2"/>
      </rPr>
      <t>/2</t>
    </r>
  </si>
  <si>
    <t>Periodo : Enero - Octubre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</si>
</sst>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vertAlign val="superscript"/>
      <sz val="10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7">
    <xf numFmtId="0" fontId="0" fillId="0" borderId="0" xfId="0"/>
    <xf numFmtId="49" fontId="4" fillId="6" borderId="7" xfId="5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6" fillId="3" borderId="0" xfId="5" applyFont="1" applyFill="1"/>
    <xf numFmtId="0" fontId="6" fillId="3" borderId="0" xfId="5" applyFont="1" applyFill="1" applyAlignment="1">
      <alignment horizontal="centerContinuous"/>
    </xf>
    <xf numFmtId="0" fontId="6" fillId="3" borderId="0" xfId="5" applyFont="1" applyFill="1" applyAlignment="1">
      <alignment horizontal="centerContinuous" vertical="center" wrapText="1"/>
    </xf>
    <xf numFmtId="0" fontId="6" fillId="3" borderId="0" xfId="5" applyFont="1" applyFill="1" applyAlignment="1">
      <alignment horizontal="center"/>
    </xf>
    <xf numFmtId="0" fontId="8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49" fontId="4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0" fillId="7" borderId="3" xfId="6" applyFont="1" applyFill="1" applyBorder="1" applyAlignment="1">
      <alignment horizontal="left" vertical="center" wrapText="1"/>
    </xf>
    <xf numFmtId="3" fontId="8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0" fontId="6" fillId="7" borderId="4" xfId="5" applyFont="1" applyFill="1" applyBorder="1" applyAlignment="1">
      <alignment horizontal="center" vertical="center"/>
    </xf>
    <xf numFmtId="0" fontId="10" fillId="7" borderId="5" xfId="6" applyFont="1" applyFill="1" applyBorder="1" applyAlignment="1">
      <alignment horizontal="left" vertical="center" wrapText="1"/>
    </xf>
    <xf numFmtId="3" fontId="8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0" fontId="6" fillId="5" borderId="0" xfId="5" applyFont="1" applyFill="1"/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0" fontId="6" fillId="7" borderId="0" xfId="5" applyFont="1" applyFill="1" applyBorder="1" applyAlignment="1">
      <alignment horizontal="center" vertical="center"/>
    </xf>
    <xf numFmtId="0" fontId="10" fillId="7" borderId="9" xfId="6" applyFont="1" applyFill="1" applyBorder="1" applyAlignment="1">
      <alignment horizontal="left" vertical="center" wrapText="1"/>
    </xf>
    <xf numFmtId="3" fontId="8" fillId="7" borderId="0" xfId="5" applyNumberFormat="1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/>
    </xf>
    <xf numFmtId="9" fontId="6" fillId="7" borderId="0" xfId="12" applyFont="1" applyFill="1" applyBorder="1" applyAlignment="1">
      <alignment horizontal="right" vertical="center" wrapText="1"/>
    </xf>
    <xf numFmtId="3" fontId="6" fillId="7" borderId="0" xfId="5" applyNumberFormat="1" applyFont="1" applyFill="1" applyBorder="1" applyAlignment="1">
      <alignment horizontal="right" vertical="center" wrapText="1"/>
    </xf>
    <xf numFmtId="3" fontId="4" fillId="6" borderId="1" xfId="5" applyNumberFormat="1" applyFont="1" applyFill="1" applyBorder="1" applyAlignment="1">
      <alignment horizontal="right" vertical="center" wrapText="1"/>
    </xf>
    <xf numFmtId="9" fontId="4" fillId="6" borderId="1" xfId="12" applyNumberFormat="1" applyFont="1" applyFill="1" applyBorder="1" applyAlignment="1">
      <alignment horizontal="right" vertical="center" wrapText="1"/>
    </xf>
    <xf numFmtId="164" fontId="4" fillId="6" borderId="1" xfId="12" applyNumberFormat="1" applyFont="1" applyFill="1" applyBorder="1" applyAlignment="1">
      <alignment horizontal="right" vertical="center" wrapText="1"/>
    </xf>
    <xf numFmtId="9" fontId="4" fillId="6" borderId="1" xfId="12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vertical="center"/>
    </xf>
    <xf numFmtId="3" fontId="8" fillId="4" borderId="0" xfId="5" applyNumberFormat="1" applyFont="1" applyFill="1" applyBorder="1" applyAlignment="1">
      <alignment horizontal="center" vertical="center" wrapText="1"/>
    </xf>
    <xf numFmtId="9" fontId="8" fillId="4" borderId="0" xfId="12" applyFont="1" applyFill="1" applyBorder="1" applyAlignment="1">
      <alignment horizontal="center" vertical="center" wrapText="1"/>
    </xf>
    <xf numFmtId="9" fontId="8" fillId="3" borderId="0" xfId="12" applyFont="1" applyFill="1" applyBorder="1" applyAlignment="1">
      <alignment horizontal="center" vertical="center" wrapText="1"/>
    </xf>
    <xf numFmtId="164" fontId="8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12" fillId="2" borderId="0" xfId="5" applyFont="1" applyFill="1" applyAlignment="1">
      <alignment vertical="center"/>
    </xf>
    <xf numFmtId="0" fontId="12" fillId="3" borderId="0" xfId="5" applyFont="1" applyFill="1"/>
    <xf numFmtId="0" fontId="6" fillId="3" borderId="0" xfId="5" applyFont="1" applyFill="1" applyAlignment="1">
      <alignment vertical="center" wrapText="1"/>
    </xf>
    <xf numFmtId="0" fontId="8" fillId="4" borderId="0" xfId="0" applyFont="1" applyFill="1" applyAlignment="1">
      <alignment horizontal="left" vertical="center" indent="1"/>
    </xf>
    <xf numFmtId="0" fontId="8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8" fillId="4" borderId="0" xfId="5" applyFont="1" applyFill="1" applyBorder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8" fillId="3" borderId="0" xfId="5" applyNumberFormat="1" applyFont="1" applyFill="1" applyBorder="1" applyAlignment="1" applyProtection="1">
      <alignment horizontal="center" vertical="center" wrapText="1"/>
      <protection locked="0"/>
    </xf>
    <xf numFmtId="49" fontId="4" fillId="6" borderId="0" xfId="5" applyNumberFormat="1" applyFont="1" applyFill="1" applyBorder="1" applyAlignment="1">
      <alignment horizontal="center" vertical="center" wrapText="1"/>
    </xf>
    <xf numFmtId="49" fontId="4" fillId="6" borderId="7" xfId="5" applyNumberFormat="1" applyFont="1" applyFill="1" applyBorder="1" applyAlignment="1">
      <alignment horizontal="right" vertical="top" wrapText="1"/>
    </xf>
    <xf numFmtId="49" fontId="4" fillId="6" borderId="0" xfId="5" applyNumberFormat="1" applyFont="1" applyFill="1" applyBorder="1" applyAlignment="1">
      <alignment horizontal="center" vertical="top" wrapText="1"/>
    </xf>
    <xf numFmtId="0" fontId="6" fillId="3" borderId="0" xfId="5" applyFont="1" applyFill="1" applyAlignment="1">
      <alignment vertical="top"/>
    </xf>
    <xf numFmtId="49" fontId="4" fillId="6" borderId="7" xfId="5" applyNumberFormat="1" applyFont="1" applyFill="1" applyBorder="1" applyAlignment="1">
      <alignment horizontal="center" vertical="top" wrapText="1"/>
    </xf>
    <xf numFmtId="49" fontId="4" fillId="6" borderId="7" xfId="5" applyNumberFormat="1" applyFont="1" applyFill="1" applyBorder="1" applyAlignment="1">
      <alignment horizontal="center" vertical="center" wrapText="1"/>
    </xf>
    <xf numFmtId="10" fontId="6" fillId="3" borderId="0" xfId="5" applyNumberFormat="1" applyFont="1" applyFill="1"/>
    <xf numFmtId="0" fontId="4" fillId="6" borderId="1" xfId="5" applyFont="1" applyFill="1" applyBorder="1" applyAlignment="1">
      <alignment horizontal="center" vertical="center" wrapText="1"/>
    </xf>
    <xf numFmtId="0" fontId="4" fillId="6" borderId="8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justify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9" fillId="6" borderId="0" xfId="2" applyFont="1" applyFill="1" applyBorder="1"/>
    <xf numFmtId="49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right" vertical="center" wrapText="1"/>
    </xf>
  </cellXfs>
  <cellStyles count="14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showGridLines="0" tabSelected="1" view="pageBreakPreview" zoomScaleSheetLayoutView="10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S1" sqref="S1"/>
    </sheetView>
  </sheetViews>
  <sheetFormatPr baseColWidth="10" defaultColWidth="11.42578125" defaultRowHeight="12.75" x14ac:dyDescent="0.2"/>
  <cols>
    <col min="1" max="1" width="4.7109375" style="3" customWidth="1"/>
    <col min="2" max="2" width="13.85546875" style="3" customWidth="1"/>
    <col min="3" max="3" width="7" style="3" customWidth="1"/>
    <col min="4" max="4" width="8.28515625" style="3" customWidth="1"/>
    <col min="5" max="5" width="5.140625" style="3" customWidth="1"/>
    <col min="6" max="6" width="8.28515625" style="3" customWidth="1"/>
    <col min="7" max="7" width="5.140625" style="3" customWidth="1"/>
    <col min="8" max="8" width="1.140625" style="3" customWidth="1"/>
    <col min="9" max="9" width="7" style="3" customWidth="1"/>
    <col min="10" max="10" width="11.140625" style="3" customWidth="1"/>
    <col min="11" max="11" width="5.7109375" style="3" customWidth="1"/>
    <col min="12" max="12" width="9.5703125" style="3" customWidth="1"/>
    <col min="13" max="13" width="6.42578125" style="3" customWidth="1"/>
    <col min="14" max="14" width="8.7109375" style="3" customWidth="1"/>
    <col min="15" max="15" width="6.5703125" style="3" customWidth="1"/>
    <col min="16" max="16" width="8.7109375" style="3" customWidth="1"/>
    <col min="17" max="17" width="5.7109375" style="3" customWidth="1"/>
    <col min="18" max="18" width="1.140625" style="3" customWidth="1"/>
    <col min="19" max="19" width="15.140625" style="3" customWidth="1"/>
    <col min="20" max="16384" width="11.42578125" style="3"/>
  </cols>
  <sheetData>
    <row r="1" spans="1:20" ht="18" x14ac:dyDescent="0.2">
      <c r="A1" s="2" t="s">
        <v>36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0" ht="6" customHeight="1" x14ac:dyDescent="0.2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ht="57" customHeight="1" x14ac:dyDescent="0.2">
      <c r="A3" s="62" t="s">
        <v>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20" ht="13.5" customHeight="1" x14ac:dyDescent="0.2">
      <c r="A4" s="7" t="s">
        <v>45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4"/>
    </row>
    <row r="5" spans="1:20" ht="5.25" customHeight="1" x14ac:dyDescent="0.2"/>
    <row r="6" spans="1:20" ht="21" customHeight="1" x14ac:dyDescent="0.2">
      <c r="A6" s="63" t="s">
        <v>4</v>
      </c>
      <c r="B6" s="63" t="s">
        <v>35</v>
      </c>
      <c r="C6" s="65" t="s">
        <v>6</v>
      </c>
      <c r="D6" s="65"/>
      <c r="E6" s="65"/>
      <c r="F6" s="65"/>
      <c r="G6" s="65"/>
      <c r="H6" s="9"/>
      <c r="I6" s="65" t="s">
        <v>7</v>
      </c>
      <c r="J6" s="65"/>
      <c r="K6" s="65"/>
      <c r="L6" s="65"/>
      <c r="M6" s="65"/>
      <c r="N6" s="65"/>
      <c r="O6" s="65"/>
      <c r="P6" s="65"/>
      <c r="Q6" s="65"/>
      <c r="R6" s="9"/>
      <c r="S6" s="66" t="s">
        <v>43</v>
      </c>
    </row>
    <row r="7" spans="1:20" s="56" customFormat="1" ht="25.5" customHeight="1" x14ac:dyDescent="0.2">
      <c r="A7" s="64"/>
      <c r="B7" s="64"/>
      <c r="C7" s="58" t="s">
        <v>0</v>
      </c>
      <c r="D7" s="58" t="s">
        <v>1</v>
      </c>
      <c r="E7" s="58" t="s">
        <v>2</v>
      </c>
      <c r="F7" s="58" t="s">
        <v>3</v>
      </c>
      <c r="G7" s="54" t="s">
        <v>2</v>
      </c>
      <c r="H7" s="53"/>
      <c r="I7" s="58" t="s">
        <v>0</v>
      </c>
      <c r="J7" s="57" t="s">
        <v>38</v>
      </c>
      <c r="K7" s="58" t="s">
        <v>2</v>
      </c>
      <c r="L7" s="1" t="s">
        <v>39</v>
      </c>
      <c r="M7" s="58" t="s">
        <v>2</v>
      </c>
      <c r="N7" s="1" t="s">
        <v>40</v>
      </c>
      <c r="O7" s="58" t="s">
        <v>2</v>
      </c>
      <c r="P7" s="58" t="s">
        <v>41</v>
      </c>
      <c r="Q7" s="58" t="s">
        <v>2</v>
      </c>
      <c r="R7" s="55"/>
      <c r="S7" s="66"/>
    </row>
    <row r="8" spans="1:20" ht="18.75" customHeight="1" x14ac:dyDescent="0.2">
      <c r="A8" s="10">
        <v>1</v>
      </c>
      <c r="B8" s="11" t="s">
        <v>44</v>
      </c>
      <c r="C8" s="12">
        <f t="shared" ref="C8:C32" si="0">D8+F8</f>
        <v>46928</v>
      </c>
      <c r="D8" s="13">
        <v>39006</v>
      </c>
      <c r="E8" s="14">
        <f t="shared" ref="E8:E32" si="1">D8/C8</f>
        <v>0.8311882032049096</v>
      </c>
      <c r="F8" s="13">
        <v>7922</v>
      </c>
      <c r="G8" s="14">
        <f t="shared" ref="G8:G32" si="2">F8/C8</f>
        <v>0.16881179679509034</v>
      </c>
      <c r="H8" s="15"/>
      <c r="I8" s="12">
        <f t="shared" ref="I8:I32" si="3">J8+L8+N8+P8</f>
        <v>46928</v>
      </c>
      <c r="J8" s="13">
        <v>238</v>
      </c>
      <c r="K8" s="14">
        <f t="shared" ref="K8:K32" si="4">J8/I8</f>
        <v>5.0715990453460624E-3</v>
      </c>
      <c r="L8" s="13">
        <v>23011</v>
      </c>
      <c r="M8" s="14">
        <f t="shared" ref="M8:M32" si="5">L8/I8</f>
        <v>0.49034691442209344</v>
      </c>
      <c r="N8" s="13">
        <v>18861</v>
      </c>
      <c r="O8" s="14">
        <f t="shared" ref="O8:O32" si="6">N8/I8</f>
        <v>0.40191356972383224</v>
      </c>
      <c r="P8" s="13">
        <v>4818</v>
      </c>
      <c r="Q8" s="14">
        <f t="shared" ref="Q8:Q32" si="7">P8/I8</f>
        <v>0.10266791680872826</v>
      </c>
      <c r="R8" s="14"/>
      <c r="S8" s="16">
        <v>0.65100000000000002</v>
      </c>
      <c r="T8" s="59"/>
    </row>
    <row r="9" spans="1:20" ht="18.75" customHeight="1" x14ac:dyDescent="0.2">
      <c r="A9" s="17">
        <v>2</v>
      </c>
      <c r="B9" s="18" t="s">
        <v>11</v>
      </c>
      <c r="C9" s="19">
        <f t="shared" si="0"/>
        <v>13327</v>
      </c>
      <c r="D9" s="13">
        <v>10949</v>
      </c>
      <c r="E9" s="14">
        <f t="shared" si="1"/>
        <v>0.82156524349065807</v>
      </c>
      <c r="F9" s="13">
        <v>2378</v>
      </c>
      <c r="G9" s="14">
        <f t="shared" si="2"/>
        <v>0.17843475650934193</v>
      </c>
      <c r="H9" s="20"/>
      <c r="I9" s="12">
        <f t="shared" si="3"/>
        <v>13327</v>
      </c>
      <c r="J9" s="13">
        <v>124</v>
      </c>
      <c r="K9" s="14">
        <f t="shared" si="4"/>
        <v>9.3044195993096726E-3</v>
      </c>
      <c r="L9" s="13">
        <v>8032</v>
      </c>
      <c r="M9" s="14">
        <f t="shared" si="5"/>
        <v>0.60268627598109104</v>
      </c>
      <c r="N9" s="13">
        <v>4101</v>
      </c>
      <c r="O9" s="14">
        <f t="shared" si="6"/>
        <v>0.30772116755458845</v>
      </c>
      <c r="P9" s="13">
        <v>1070</v>
      </c>
      <c r="Q9" s="14">
        <f t="shared" si="7"/>
        <v>8.0288136865010878E-2</v>
      </c>
      <c r="R9" s="21"/>
      <c r="S9" s="16">
        <v>0.66300000000000003</v>
      </c>
      <c r="T9" s="59"/>
    </row>
    <row r="10" spans="1:20" ht="18.75" customHeight="1" x14ac:dyDescent="0.2">
      <c r="A10" s="10">
        <v>3</v>
      </c>
      <c r="B10" s="18" t="s">
        <v>15</v>
      </c>
      <c r="C10" s="19">
        <f t="shared" si="0"/>
        <v>10708</v>
      </c>
      <c r="D10" s="13">
        <v>9319</v>
      </c>
      <c r="E10" s="14">
        <f t="shared" si="1"/>
        <v>0.87028389988793431</v>
      </c>
      <c r="F10" s="13">
        <v>1389</v>
      </c>
      <c r="G10" s="14">
        <f t="shared" si="2"/>
        <v>0.12971610011206575</v>
      </c>
      <c r="H10" s="20"/>
      <c r="I10" s="12">
        <f t="shared" si="3"/>
        <v>10708</v>
      </c>
      <c r="J10" s="13">
        <v>56</v>
      </c>
      <c r="K10" s="14">
        <f t="shared" si="4"/>
        <v>5.2297347777362719E-3</v>
      </c>
      <c r="L10" s="13">
        <v>5504</v>
      </c>
      <c r="M10" s="14">
        <f t="shared" si="5"/>
        <v>0.5140082181546507</v>
      </c>
      <c r="N10" s="13">
        <v>4522</v>
      </c>
      <c r="O10" s="14">
        <f t="shared" si="6"/>
        <v>0.42230108330220395</v>
      </c>
      <c r="P10" s="13">
        <v>626</v>
      </c>
      <c r="Q10" s="14">
        <f t="shared" si="7"/>
        <v>5.8460963765409039E-2</v>
      </c>
      <c r="R10" s="21"/>
      <c r="S10" s="16">
        <v>0.57999999999999996</v>
      </c>
      <c r="T10" s="59"/>
    </row>
    <row r="11" spans="1:20" ht="18.75" customHeight="1" x14ac:dyDescent="0.2">
      <c r="A11" s="17">
        <v>4</v>
      </c>
      <c r="B11" s="18" t="s">
        <v>19</v>
      </c>
      <c r="C11" s="19">
        <f t="shared" si="0"/>
        <v>7576</v>
      </c>
      <c r="D11" s="13">
        <v>6482</v>
      </c>
      <c r="E11" s="14">
        <f t="shared" si="1"/>
        <v>0.85559662090813093</v>
      </c>
      <c r="F11" s="13">
        <v>1094</v>
      </c>
      <c r="G11" s="14">
        <f t="shared" si="2"/>
        <v>0.14440337909186907</v>
      </c>
      <c r="H11" s="20"/>
      <c r="I11" s="12">
        <f t="shared" si="3"/>
        <v>7576</v>
      </c>
      <c r="J11" s="13">
        <v>21</v>
      </c>
      <c r="K11" s="14">
        <f t="shared" si="4"/>
        <v>2.7719112988384372E-3</v>
      </c>
      <c r="L11" s="13">
        <v>3663</v>
      </c>
      <c r="M11" s="14">
        <f t="shared" si="5"/>
        <v>0.48350052798310456</v>
      </c>
      <c r="N11" s="13">
        <v>3122</v>
      </c>
      <c r="O11" s="14">
        <f t="shared" si="6"/>
        <v>0.41209081309398099</v>
      </c>
      <c r="P11" s="13">
        <v>770</v>
      </c>
      <c r="Q11" s="14">
        <f t="shared" si="7"/>
        <v>0.10163674762407603</v>
      </c>
      <c r="R11" s="21"/>
      <c r="S11" s="16">
        <v>0.67200000000000004</v>
      </c>
    </row>
    <row r="12" spans="1:20" ht="18.75" customHeight="1" x14ac:dyDescent="0.2">
      <c r="A12" s="10">
        <v>5</v>
      </c>
      <c r="B12" s="18" t="s">
        <v>9</v>
      </c>
      <c r="C12" s="19">
        <f t="shared" si="0"/>
        <v>7375</v>
      </c>
      <c r="D12" s="13">
        <v>6212</v>
      </c>
      <c r="E12" s="14">
        <f t="shared" si="1"/>
        <v>0.84230508474576271</v>
      </c>
      <c r="F12" s="13">
        <v>1163</v>
      </c>
      <c r="G12" s="14">
        <f t="shared" si="2"/>
        <v>0.15769491525423729</v>
      </c>
      <c r="H12" s="20"/>
      <c r="I12" s="12">
        <f t="shared" si="3"/>
        <v>7375</v>
      </c>
      <c r="J12" s="13">
        <v>30</v>
      </c>
      <c r="K12" s="14">
        <f t="shared" si="4"/>
        <v>4.0677966101694916E-3</v>
      </c>
      <c r="L12" s="13">
        <v>3794</v>
      </c>
      <c r="M12" s="14">
        <f t="shared" si="5"/>
        <v>0.51444067796610171</v>
      </c>
      <c r="N12" s="13">
        <v>2982</v>
      </c>
      <c r="O12" s="14">
        <f t="shared" si="6"/>
        <v>0.40433898305084748</v>
      </c>
      <c r="P12" s="13">
        <v>569</v>
      </c>
      <c r="Q12" s="14">
        <f t="shared" si="7"/>
        <v>7.7152542372881355E-2</v>
      </c>
      <c r="R12" s="21"/>
      <c r="S12" s="16">
        <v>0.65600000000000003</v>
      </c>
    </row>
    <row r="13" spans="1:20" ht="18.75" customHeight="1" x14ac:dyDescent="0.2">
      <c r="A13" s="17">
        <v>6</v>
      </c>
      <c r="B13" s="18" t="s">
        <v>20</v>
      </c>
      <c r="C13" s="19">
        <f t="shared" si="0"/>
        <v>6177</v>
      </c>
      <c r="D13" s="13">
        <v>5254</v>
      </c>
      <c r="E13" s="14">
        <f t="shared" si="1"/>
        <v>0.85057471264367812</v>
      </c>
      <c r="F13" s="13">
        <v>923</v>
      </c>
      <c r="G13" s="14">
        <f t="shared" si="2"/>
        <v>0.14942528735632185</v>
      </c>
      <c r="H13" s="20"/>
      <c r="I13" s="12">
        <f t="shared" si="3"/>
        <v>6177</v>
      </c>
      <c r="J13" s="13">
        <v>18</v>
      </c>
      <c r="K13" s="14">
        <f t="shared" si="4"/>
        <v>2.9140359397765905E-3</v>
      </c>
      <c r="L13" s="13">
        <v>2904</v>
      </c>
      <c r="M13" s="14">
        <f t="shared" si="5"/>
        <v>0.47013113161728992</v>
      </c>
      <c r="N13" s="13">
        <v>2391</v>
      </c>
      <c r="O13" s="14">
        <f t="shared" si="6"/>
        <v>0.38708110733365714</v>
      </c>
      <c r="P13" s="13">
        <v>864</v>
      </c>
      <c r="Q13" s="14">
        <f t="shared" si="7"/>
        <v>0.13987372510927634</v>
      </c>
      <c r="R13" s="21"/>
      <c r="S13" s="16">
        <v>0.53200000000000003</v>
      </c>
      <c r="T13" s="59"/>
    </row>
    <row r="14" spans="1:20" ht="18.75" customHeight="1" x14ac:dyDescent="0.2">
      <c r="A14" s="10">
        <v>7</v>
      </c>
      <c r="B14" s="18" t="s">
        <v>26</v>
      </c>
      <c r="C14" s="19">
        <f t="shared" si="0"/>
        <v>5642</v>
      </c>
      <c r="D14" s="13">
        <v>5045</v>
      </c>
      <c r="E14" s="14">
        <f t="shared" si="1"/>
        <v>0.89418645870258773</v>
      </c>
      <c r="F14" s="13">
        <v>597</v>
      </c>
      <c r="G14" s="14">
        <f t="shared" si="2"/>
        <v>0.10581354129741226</v>
      </c>
      <c r="H14" s="20"/>
      <c r="I14" s="12">
        <f t="shared" si="3"/>
        <v>5642</v>
      </c>
      <c r="J14" s="13">
        <v>5</v>
      </c>
      <c r="K14" s="14">
        <f t="shared" si="4"/>
        <v>8.8621056362991847E-4</v>
      </c>
      <c r="L14" s="13">
        <v>2962</v>
      </c>
      <c r="M14" s="14">
        <f t="shared" si="5"/>
        <v>0.52499113789436369</v>
      </c>
      <c r="N14" s="13">
        <v>2239</v>
      </c>
      <c r="O14" s="14">
        <f t="shared" si="6"/>
        <v>0.39684509039347748</v>
      </c>
      <c r="P14" s="13">
        <v>436</v>
      </c>
      <c r="Q14" s="14">
        <f t="shared" si="7"/>
        <v>7.7277561148528892E-2</v>
      </c>
      <c r="R14" s="21"/>
      <c r="S14" s="16">
        <v>0.76900000000000002</v>
      </c>
      <c r="T14" s="59"/>
    </row>
    <row r="15" spans="1:20" ht="18.75" customHeight="1" x14ac:dyDescent="0.2">
      <c r="A15" s="17">
        <v>8</v>
      </c>
      <c r="B15" s="18" t="s">
        <v>27</v>
      </c>
      <c r="C15" s="19">
        <f t="shared" si="0"/>
        <v>4948</v>
      </c>
      <c r="D15" s="13">
        <v>4477</v>
      </c>
      <c r="E15" s="14">
        <f t="shared" si="1"/>
        <v>0.90481002425222312</v>
      </c>
      <c r="F15" s="13">
        <v>471</v>
      </c>
      <c r="G15" s="14">
        <f t="shared" si="2"/>
        <v>9.5189975747776878E-2</v>
      </c>
      <c r="H15" s="20"/>
      <c r="I15" s="12">
        <f t="shared" si="3"/>
        <v>4948</v>
      </c>
      <c r="J15" s="13">
        <v>42</v>
      </c>
      <c r="K15" s="14">
        <f t="shared" si="4"/>
        <v>8.4882780921584477E-3</v>
      </c>
      <c r="L15" s="13">
        <v>2191</v>
      </c>
      <c r="M15" s="14">
        <f t="shared" si="5"/>
        <v>0.44280517380759904</v>
      </c>
      <c r="N15" s="13">
        <v>2350</v>
      </c>
      <c r="O15" s="14">
        <f t="shared" si="6"/>
        <v>0.47493936944219889</v>
      </c>
      <c r="P15" s="13">
        <v>365</v>
      </c>
      <c r="Q15" s="14">
        <f t="shared" si="7"/>
        <v>7.376717865804365E-2</v>
      </c>
      <c r="R15" s="21"/>
      <c r="S15" s="16">
        <v>0.57599999999999996</v>
      </c>
    </row>
    <row r="16" spans="1:20" ht="18.75" customHeight="1" x14ac:dyDescent="0.2">
      <c r="A16" s="10">
        <v>9</v>
      </c>
      <c r="B16" s="18" t="s">
        <v>18</v>
      </c>
      <c r="C16" s="19">
        <f t="shared" si="0"/>
        <v>4936</v>
      </c>
      <c r="D16" s="13">
        <v>4362</v>
      </c>
      <c r="E16" s="14">
        <f t="shared" si="1"/>
        <v>0.8837115072933549</v>
      </c>
      <c r="F16" s="13">
        <v>574</v>
      </c>
      <c r="G16" s="14">
        <f t="shared" si="2"/>
        <v>0.11628849270664506</v>
      </c>
      <c r="H16" s="20"/>
      <c r="I16" s="12">
        <f t="shared" si="3"/>
        <v>4936</v>
      </c>
      <c r="J16" s="13">
        <v>26</v>
      </c>
      <c r="K16" s="14">
        <f t="shared" si="4"/>
        <v>5.2674230145867097E-3</v>
      </c>
      <c r="L16" s="13">
        <v>2421</v>
      </c>
      <c r="M16" s="14">
        <f t="shared" si="5"/>
        <v>0.49047811993517015</v>
      </c>
      <c r="N16" s="13">
        <v>1965</v>
      </c>
      <c r="O16" s="14">
        <f t="shared" si="6"/>
        <v>0.39809562398703402</v>
      </c>
      <c r="P16" s="13">
        <v>524</v>
      </c>
      <c r="Q16" s="14">
        <f t="shared" si="7"/>
        <v>0.10615883306320907</v>
      </c>
      <c r="R16" s="21"/>
      <c r="S16" s="16">
        <v>0.66800000000000004</v>
      </c>
      <c r="T16" s="59"/>
    </row>
    <row r="17" spans="1:20" ht="18.75" customHeight="1" x14ac:dyDescent="0.2">
      <c r="A17" s="17">
        <v>10</v>
      </c>
      <c r="B17" s="18" t="s">
        <v>28</v>
      </c>
      <c r="C17" s="19">
        <f t="shared" si="0"/>
        <v>4588</v>
      </c>
      <c r="D17" s="13">
        <v>3876</v>
      </c>
      <c r="E17" s="14">
        <f t="shared" si="1"/>
        <v>0.84481255448997383</v>
      </c>
      <c r="F17" s="13">
        <v>712</v>
      </c>
      <c r="G17" s="14">
        <f t="shared" si="2"/>
        <v>0.15518744551002617</v>
      </c>
      <c r="H17" s="20"/>
      <c r="I17" s="12">
        <f t="shared" si="3"/>
        <v>4588</v>
      </c>
      <c r="J17" s="13">
        <v>12</v>
      </c>
      <c r="K17" s="14">
        <f t="shared" si="4"/>
        <v>2.6155187445510027E-3</v>
      </c>
      <c r="L17" s="13">
        <v>2353</v>
      </c>
      <c r="M17" s="14">
        <f t="shared" si="5"/>
        <v>0.51285963382737576</v>
      </c>
      <c r="N17" s="13">
        <v>1671</v>
      </c>
      <c r="O17" s="14">
        <f t="shared" si="6"/>
        <v>0.36421098517872713</v>
      </c>
      <c r="P17" s="13">
        <v>552</v>
      </c>
      <c r="Q17" s="14">
        <f t="shared" si="7"/>
        <v>0.12031386224934612</v>
      </c>
      <c r="R17" s="21"/>
      <c r="S17" s="16">
        <v>0.70899999999999996</v>
      </c>
      <c r="T17" s="59"/>
    </row>
    <row r="18" spans="1:20" ht="18.75" customHeight="1" x14ac:dyDescent="0.2">
      <c r="A18" s="10">
        <v>11</v>
      </c>
      <c r="B18" s="18" t="s">
        <v>12</v>
      </c>
      <c r="C18" s="19">
        <f t="shared" si="0"/>
        <v>4286</v>
      </c>
      <c r="D18" s="13">
        <v>3773</v>
      </c>
      <c r="E18" s="14">
        <f t="shared" si="1"/>
        <v>0.88030797946803552</v>
      </c>
      <c r="F18" s="13">
        <v>513</v>
      </c>
      <c r="G18" s="14">
        <f t="shared" si="2"/>
        <v>0.11969202053196454</v>
      </c>
      <c r="H18" s="20"/>
      <c r="I18" s="12">
        <f t="shared" si="3"/>
        <v>4286</v>
      </c>
      <c r="J18" s="13">
        <v>23</v>
      </c>
      <c r="K18" s="14">
        <f t="shared" si="4"/>
        <v>5.3663089127391509E-3</v>
      </c>
      <c r="L18" s="13">
        <v>2064</v>
      </c>
      <c r="M18" s="14">
        <f t="shared" si="5"/>
        <v>0.4815678954736351</v>
      </c>
      <c r="N18" s="13">
        <v>1878</v>
      </c>
      <c r="O18" s="14">
        <f t="shared" si="6"/>
        <v>0.43817078861409242</v>
      </c>
      <c r="P18" s="13">
        <v>321</v>
      </c>
      <c r="Q18" s="14">
        <f t="shared" si="7"/>
        <v>7.4895006999533359E-2</v>
      </c>
      <c r="R18" s="21"/>
      <c r="S18" s="16">
        <v>0.69799999999999995</v>
      </c>
    </row>
    <row r="19" spans="1:20" s="22" customFormat="1" ht="18.75" customHeight="1" x14ac:dyDescent="0.2">
      <c r="A19" s="17">
        <v>12</v>
      </c>
      <c r="B19" s="18" t="s">
        <v>17</v>
      </c>
      <c r="C19" s="19">
        <f t="shared" si="0"/>
        <v>3934</v>
      </c>
      <c r="D19" s="13">
        <v>3518</v>
      </c>
      <c r="E19" s="14">
        <f t="shared" si="1"/>
        <v>0.89425521098118965</v>
      </c>
      <c r="F19" s="13">
        <v>416</v>
      </c>
      <c r="G19" s="14">
        <f t="shared" si="2"/>
        <v>0.10574478901881038</v>
      </c>
      <c r="H19" s="20"/>
      <c r="I19" s="12">
        <f t="shared" si="3"/>
        <v>3934</v>
      </c>
      <c r="J19" s="13">
        <v>10</v>
      </c>
      <c r="K19" s="14">
        <f t="shared" si="4"/>
        <v>2.541942043721403E-3</v>
      </c>
      <c r="L19" s="13">
        <v>1805</v>
      </c>
      <c r="M19" s="14">
        <f t="shared" si="5"/>
        <v>0.45882053889171326</v>
      </c>
      <c r="N19" s="13">
        <v>1591</v>
      </c>
      <c r="O19" s="14">
        <f t="shared" si="6"/>
        <v>0.40442297915607522</v>
      </c>
      <c r="P19" s="13">
        <v>528</v>
      </c>
      <c r="Q19" s="14">
        <f t="shared" si="7"/>
        <v>0.13421453990849008</v>
      </c>
      <c r="R19" s="21"/>
      <c r="S19" s="16">
        <v>0.57099999999999995</v>
      </c>
      <c r="T19" s="59"/>
    </row>
    <row r="20" spans="1:20" s="22" customFormat="1" ht="18.75" customHeight="1" x14ac:dyDescent="0.2">
      <c r="A20" s="10">
        <v>13</v>
      </c>
      <c r="B20" s="18" t="s">
        <v>14</v>
      </c>
      <c r="C20" s="19">
        <f t="shared" si="0"/>
        <v>3619</v>
      </c>
      <c r="D20" s="13">
        <v>2892</v>
      </c>
      <c r="E20" s="14">
        <f t="shared" si="1"/>
        <v>0.79911577783918208</v>
      </c>
      <c r="F20" s="13">
        <v>727</v>
      </c>
      <c r="G20" s="14">
        <f t="shared" si="2"/>
        <v>0.20088422216081792</v>
      </c>
      <c r="H20" s="20"/>
      <c r="I20" s="12">
        <f t="shared" si="3"/>
        <v>3619</v>
      </c>
      <c r="J20" s="13">
        <v>20</v>
      </c>
      <c r="K20" s="14">
        <f t="shared" si="4"/>
        <v>5.526388505111909E-3</v>
      </c>
      <c r="L20" s="13">
        <v>1913</v>
      </c>
      <c r="M20" s="14">
        <f t="shared" si="5"/>
        <v>0.52859906051395411</v>
      </c>
      <c r="N20" s="13">
        <v>1309</v>
      </c>
      <c r="O20" s="14">
        <f t="shared" si="6"/>
        <v>0.36170212765957449</v>
      </c>
      <c r="P20" s="13">
        <v>377</v>
      </c>
      <c r="Q20" s="14">
        <f t="shared" si="7"/>
        <v>0.10417242332135949</v>
      </c>
      <c r="R20" s="21"/>
      <c r="S20" s="16">
        <v>0.56899999999999995</v>
      </c>
      <c r="T20" s="59"/>
    </row>
    <row r="21" spans="1:20" ht="18.75" customHeight="1" x14ac:dyDescent="0.2">
      <c r="A21" s="17">
        <v>14</v>
      </c>
      <c r="B21" s="18" t="s">
        <v>21</v>
      </c>
      <c r="C21" s="19">
        <f t="shared" si="0"/>
        <v>3447</v>
      </c>
      <c r="D21" s="13">
        <v>3072</v>
      </c>
      <c r="E21" s="14">
        <f t="shared" si="1"/>
        <v>0.89120974760661442</v>
      </c>
      <c r="F21" s="13">
        <v>375</v>
      </c>
      <c r="G21" s="14">
        <f t="shared" si="2"/>
        <v>0.10879025239338555</v>
      </c>
      <c r="H21" s="20"/>
      <c r="I21" s="12">
        <f t="shared" si="3"/>
        <v>3447</v>
      </c>
      <c r="J21" s="13">
        <v>11</v>
      </c>
      <c r="K21" s="14">
        <f t="shared" si="4"/>
        <v>3.1911807368726428E-3</v>
      </c>
      <c r="L21" s="13">
        <v>1839</v>
      </c>
      <c r="M21" s="14">
        <f t="shared" si="5"/>
        <v>0.53350739773716271</v>
      </c>
      <c r="N21" s="13">
        <v>1321</v>
      </c>
      <c r="O21" s="14">
        <f t="shared" si="6"/>
        <v>0.38323179576443284</v>
      </c>
      <c r="P21" s="13">
        <v>276</v>
      </c>
      <c r="Q21" s="14">
        <f t="shared" si="7"/>
        <v>8.0069625761531774E-2</v>
      </c>
      <c r="R21" s="21"/>
      <c r="S21" s="16">
        <v>0.67800000000000005</v>
      </c>
      <c r="T21" s="59"/>
    </row>
    <row r="22" spans="1:20" ht="18.75" customHeight="1" x14ac:dyDescent="0.2">
      <c r="A22" s="10">
        <v>15</v>
      </c>
      <c r="B22" s="18" t="s">
        <v>10</v>
      </c>
      <c r="C22" s="19">
        <f t="shared" si="0"/>
        <v>3328</v>
      </c>
      <c r="D22" s="13">
        <v>2893</v>
      </c>
      <c r="E22" s="14">
        <f t="shared" si="1"/>
        <v>0.86929086538461542</v>
      </c>
      <c r="F22" s="13">
        <v>435</v>
      </c>
      <c r="G22" s="14">
        <f t="shared" si="2"/>
        <v>0.13070913461538461</v>
      </c>
      <c r="H22" s="20"/>
      <c r="I22" s="12">
        <f t="shared" si="3"/>
        <v>3328</v>
      </c>
      <c r="J22" s="13">
        <v>33</v>
      </c>
      <c r="K22" s="14">
        <f t="shared" si="4"/>
        <v>9.9158653846153841E-3</v>
      </c>
      <c r="L22" s="13">
        <v>1623</v>
      </c>
      <c r="M22" s="14">
        <f t="shared" si="5"/>
        <v>0.48768028846153844</v>
      </c>
      <c r="N22" s="13">
        <v>1514</v>
      </c>
      <c r="O22" s="14">
        <f t="shared" si="6"/>
        <v>0.45492788461538464</v>
      </c>
      <c r="P22" s="13">
        <v>158</v>
      </c>
      <c r="Q22" s="14">
        <f t="shared" si="7"/>
        <v>4.7475961538461536E-2</v>
      </c>
      <c r="R22" s="21"/>
      <c r="S22" s="16">
        <v>0.80600000000000005</v>
      </c>
      <c r="T22" s="59"/>
    </row>
    <row r="23" spans="1:20" ht="18.75" customHeight="1" x14ac:dyDescent="0.2">
      <c r="A23" s="17">
        <v>16</v>
      </c>
      <c r="B23" s="18" t="s">
        <v>13</v>
      </c>
      <c r="C23" s="19">
        <f t="shared" si="0"/>
        <v>3258</v>
      </c>
      <c r="D23" s="13">
        <v>2790</v>
      </c>
      <c r="E23" s="14">
        <f t="shared" si="1"/>
        <v>0.85635359116022103</v>
      </c>
      <c r="F23" s="13">
        <v>468</v>
      </c>
      <c r="G23" s="14">
        <f t="shared" si="2"/>
        <v>0.143646408839779</v>
      </c>
      <c r="H23" s="20"/>
      <c r="I23" s="12">
        <f t="shared" si="3"/>
        <v>3258</v>
      </c>
      <c r="J23" s="13">
        <v>10</v>
      </c>
      <c r="K23" s="14">
        <f t="shared" si="4"/>
        <v>3.0693677102516881E-3</v>
      </c>
      <c r="L23" s="13">
        <v>1566</v>
      </c>
      <c r="M23" s="14">
        <f t="shared" si="5"/>
        <v>0.48066298342541436</v>
      </c>
      <c r="N23" s="13">
        <v>1373</v>
      </c>
      <c r="O23" s="14">
        <f t="shared" si="6"/>
        <v>0.42142418661755676</v>
      </c>
      <c r="P23" s="13">
        <v>309</v>
      </c>
      <c r="Q23" s="14">
        <f t="shared" si="7"/>
        <v>9.4843462246777158E-2</v>
      </c>
      <c r="R23" s="21"/>
      <c r="S23" s="16">
        <v>0.67400000000000004</v>
      </c>
      <c r="T23" s="59"/>
    </row>
    <row r="24" spans="1:20" s="22" customFormat="1" ht="18.75" customHeight="1" x14ac:dyDescent="0.2">
      <c r="A24" s="10">
        <v>17</v>
      </c>
      <c r="B24" s="18" t="s">
        <v>22</v>
      </c>
      <c r="C24" s="19">
        <f t="shared" si="0"/>
        <v>2997</v>
      </c>
      <c r="D24" s="13">
        <v>2673</v>
      </c>
      <c r="E24" s="14">
        <f t="shared" si="1"/>
        <v>0.89189189189189189</v>
      </c>
      <c r="F24" s="13">
        <v>324</v>
      </c>
      <c r="G24" s="14">
        <f t="shared" si="2"/>
        <v>0.10810810810810811</v>
      </c>
      <c r="H24" s="20"/>
      <c r="I24" s="12">
        <f t="shared" si="3"/>
        <v>2997</v>
      </c>
      <c r="J24" s="13">
        <v>119</v>
      </c>
      <c r="K24" s="14">
        <f t="shared" si="4"/>
        <v>3.9706373039706373E-2</v>
      </c>
      <c r="L24" s="13">
        <v>1272</v>
      </c>
      <c r="M24" s="14">
        <f t="shared" si="5"/>
        <v>0.42442442442442441</v>
      </c>
      <c r="N24" s="13">
        <v>1111</v>
      </c>
      <c r="O24" s="14">
        <f t="shared" si="6"/>
        <v>0.37070403737070406</v>
      </c>
      <c r="P24" s="13">
        <v>495</v>
      </c>
      <c r="Q24" s="14">
        <f t="shared" si="7"/>
        <v>0.16516516516516516</v>
      </c>
      <c r="R24" s="21"/>
      <c r="S24" s="16">
        <v>0.52200000000000002</v>
      </c>
      <c r="T24" s="59"/>
    </row>
    <row r="25" spans="1:20" ht="18.75" customHeight="1" x14ac:dyDescent="0.2">
      <c r="A25" s="17">
        <v>18</v>
      </c>
      <c r="B25" s="18" t="s">
        <v>29</v>
      </c>
      <c r="C25" s="19">
        <f t="shared" si="0"/>
        <v>2631</v>
      </c>
      <c r="D25" s="13">
        <v>2338</v>
      </c>
      <c r="E25" s="14">
        <f t="shared" si="1"/>
        <v>0.88863549980995815</v>
      </c>
      <c r="F25" s="13">
        <v>293</v>
      </c>
      <c r="G25" s="14">
        <f t="shared" si="2"/>
        <v>0.11136450019004181</v>
      </c>
      <c r="H25" s="20"/>
      <c r="I25" s="12">
        <f t="shared" si="3"/>
        <v>2631</v>
      </c>
      <c r="J25" s="13">
        <v>4</v>
      </c>
      <c r="K25" s="14">
        <f t="shared" si="4"/>
        <v>1.5203344735841885E-3</v>
      </c>
      <c r="L25" s="13">
        <v>1080</v>
      </c>
      <c r="M25" s="14">
        <f t="shared" si="5"/>
        <v>0.41049030786773089</v>
      </c>
      <c r="N25" s="13">
        <v>1206</v>
      </c>
      <c r="O25" s="14">
        <f t="shared" si="6"/>
        <v>0.45838084378563282</v>
      </c>
      <c r="P25" s="13">
        <v>341</v>
      </c>
      <c r="Q25" s="14">
        <f t="shared" si="7"/>
        <v>0.12960851387305208</v>
      </c>
      <c r="R25" s="21"/>
      <c r="S25" s="16">
        <v>0.63100000000000001</v>
      </c>
      <c r="T25" s="59"/>
    </row>
    <row r="26" spans="1:20" s="22" customFormat="1" ht="18.75" customHeight="1" x14ac:dyDescent="0.2">
      <c r="A26" s="10">
        <v>19</v>
      </c>
      <c r="B26" s="18" t="s">
        <v>30</v>
      </c>
      <c r="C26" s="19">
        <f t="shared" si="0"/>
        <v>1896</v>
      </c>
      <c r="D26" s="13">
        <v>1627</v>
      </c>
      <c r="E26" s="14">
        <f t="shared" si="1"/>
        <v>0.8581223628691983</v>
      </c>
      <c r="F26" s="13">
        <v>269</v>
      </c>
      <c r="G26" s="14">
        <f t="shared" si="2"/>
        <v>0.14187763713080168</v>
      </c>
      <c r="H26" s="20"/>
      <c r="I26" s="12">
        <f t="shared" si="3"/>
        <v>1896</v>
      </c>
      <c r="J26" s="13">
        <v>4</v>
      </c>
      <c r="K26" s="14">
        <f t="shared" si="4"/>
        <v>2.1097046413502108E-3</v>
      </c>
      <c r="L26" s="13">
        <v>1014</v>
      </c>
      <c r="M26" s="14">
        <f t="shared" si="5"/>
        <v>0.53481012658227844</v>
      </c>
      <c r="N26" s="13">
        <v>818</v>
      </c>
      <c r="O26" s="14">
        <f t="shared" si="6"/>
        <v>0.43143459915611815</v>
      </c>
      <c r="P26" s="13">
        <v>60</v>
      </c>
      <c r="Q26" s="14">
        <f t="shared" si="7"/>
        <v>3.1645569620253167E-2</v>
      </c>
      <c r="R26" s="21"/>
      <c r="S26" s="16">
        <v>0.58499999999999996</v>
      </c>
      <c r="T26" s="59"/>
    </row>
    <row r="27" spans="1:20" ht="18.75" customHeight="1" x14ac:dyDescent="0.2">
      <c r="A27" s="17">
        <v>20</v>
      </c>
      <c r="B27" s="18" t="s">
        <v>16</v>
      </c>
      <c r="C27" s="19">
        <f t="shared" si="0"/>
        <v>1748</v>
      </c>
      <c r="D27" s="13">
        <v>1510</v>
      </c>
      <c r="E27" s="14">
        <f t="shared" si="1"/>
        <v>0.8638443935926774</v>
      </c>
      <c r="F27" s="13">
        <v>238</v>
      </c>
      <c r="G27" s="14">
        <f t="shared" si="2"/>
        <v>0.13615560640732266</v>
      </c>
      <c r="H27" s="20"/>
      <c r="I27" s="12">
        <f t="shared" si="3"/>
        <v>1748</v>
      </c>
      <c r="J27" s="13">
        <v>16</v>
      </c>
      <c r="K27" s="14">
        <f t="shared" si="4"/>
        <v>9.1533180778032037E-3</v>
      </c>
      <c r="L27" s="13">
        <v>917</v>
      </c>
      <c r="M27" s="14">
        <f t="shared" si="5"/>
        <v>0.52459954233409611</v>
      </c>
      <c r="N27" s="13">
        <v>641</v>
      </c>
      <c r="O27" s="14">
        <f t="shared" si="6"/>
        <v>0.36670480549199086</v>
      </c>
      <c r="P27" s="13">
        <v>174</v>
      </c>
      <c r="Q27" s="14">
        <f t="shared" si="7"/>
        <v>9.9542334096109839E-2</v>
      </c>
      <c r="R27" s="21"/>
      <c r="S27" s="16">
        <v>0.79100000000000004</v>
      </c>
      <c r="T27" s="59"/>
    </row>
    <row r="28" spans="1:20" s="22" customFormat="1" ht="18.75" customHeight="1" x14ac:dyDescent="0.2">
      <c r="A28" s="10">
        <v>21</v>
      </c>
      <c r="B28" s="18" t="s">
        <v>25</v>
      </c>
      <c r="C28" s="19">
        <f t="shared" si="0"/>
        <v>1581</v>
      </c>
      <c r="D28" s="13">
        <v>1395</v>
      </c>
      <c r="E28" s="14">
        <f t="shared" si="1"/>
        <v>0.88235294117647056</v>
      </c>
      <c r="F28" s="13">
        <v>186</v>
      </c>
      <c r="G28" s="14">
        <f t="shared" si="2"/>
        <v>0.11764705882352941</v>
      </c>
      <c r="H28" s="20"/>
      <c r="I28" s="12">
        <f t="shared" si="3"/>
        <v>1581</v>
      </c>
      <c r="J28" s="13">
        <v>7</v>
      </c>
      <c r="K28" s="14">
        <f t="shared" si="4"/>
        <v>4.4275774826059459E-3</v>
      </c>
      <c r="L28" s="13">
        <v>707</v>
      </c>
      <c r="M28" s="14">
        <f t="shared" si="5"/>
        <v>0.44718532574320052</v>
      </c>
      <c r="N28" s="13">
        <v>704</v>
      </c>
      <c r="O28" s="14">
        <f t="shared" si="6"/>
        <v>0.44528779253636941</v>
      </c>
      <c r="P28" s="13">
        <v>163</v>
      </c>
      <c r="Q28" s="14">
        <f t="shared" si="7"/>
        <v>0.10309930423782417</v>
      </c>
      <c r="R28" s="21"/>
      <c r="S28" s="16">
        <v>0.68600000000000005</v>
      </c>
      <c r="T28" s="59"/>
    </row>
    <row r="29" spans="1:20" ht="18.75" customHeight="1" x14ac:dyDescent="0.2">
      <c r="A29" s="17">
        <v>22</v>
      </c>
      <c r="B29" s="18" t="s">
        <v>8</v>
      </c>
      <c r="C29" s="19">
        <f t="shared" si="0"/>
        <v>1541</v>
      </c>
      <c r="D29" s="13">
        <v>1377</v>
      </c>
      <c r="E29" s="14">
        <f t="shared" si="1"/>
        <v>0.89357560025957172</v>
      </c>
      <c r="F29" s="13">
        <v>164</v>
      </c>
      <c r="G29" s="14">
        <f t="shared" si="2"/>
        <v>0.10642439974042829</v>
      </c>
      <c r="H29" s="20"/>
      <c r="I29" s="12">
        <f t="shared" si="3"/>
        <v>1541</v>
      </c>
      <c r="J29" s="13">
        <v>7</v>
      </c>
      <c r="K29" s="14">
        <f t="shared" si="4"/>
        <v>4.5425048669695007E-3</v>
      </c>
      <c r="L29" s="13">
        <v>607</v>
      </c>
      <c r="M29" s="14">
        <f t="shared" si="5"/>
        <v>0.39390006489292667</v>
      </c>
      <c r="N29" s="13">
        <v>653</v>
      </c>
      <c r="O29" s="14">
        <f t="shared" si="6"/>
        <v>0.42375081116158336</v>
      </c>
      <c r="P29" s="13">
        <v>274</v>
      </c>
      <c r="Q29" s="14">
        <f t="shared" si="7"/>
        <v>0.17780661907852044</v>
      </c>
      <c r="R29" s="21"/>
      <c r="S29" s="16">
        <v>0.60199999999999998</v>
      </c>
      <c r="T29" s="59"/>
    </row>
    <row r="30" spans="1:20" s="22" customFormat="1" ht="18.75" customHeight="1" x14ac:dyDescent="0.2">
      <c r="A30" s="10">
        <v>23</v>
      </c>
      <c r="B30" s="18" t="s">
        <v>24</v>
      </c>
      <c r="C30" s="19">
        <f t="shared" si="0"/>
        <v>1061</v>
      </c>
      <c r="D30" s="13">
        <v>956</v>
      </c>
      <c r="E30" s="14">
        <f t="shared" si="1"/>
        <v>0.90103675777568337</v>
      </c>
      <c r="F30" s="13">
        <v>105</v>
      </c>
      <c r="G30" s="14">
        <f t="shared" si="2"/>
        <v>9.8963242224316683E-2</v>
      </c>
      <c r="H30" s="20"/>
      <c r="I30" s="12">
        <f t="shared" si="3"/>
        <v>1061</v>
      </c>
      <c r="J30" s="13">
        <v>6</v>
      </c>
      <c r="K30" s="14">
        <f t="shared" si="4"/>
        <v>5.6550424128180964E-3</v>
      </c>
      <c r="L30" s="13">
        <v>569</v>
      </c>
      <c r="M30" s="14">
        <f t="shared" si="5"/>
        <v>0.53628652214891614</v>
      </c>
      <c r="N30" s="13">
        <v>406</v>
      </c>
      <c r="O30" s="14">
        <f t="shared" si="6"/>
        <v>0.38265786993402451</v>
      </c>
      <c r="P30" s="13">
        <v>80</v>
      </c>
      <c r="Q30" s="14">
        <f t="shared" si="7"/>
        <v>7.5400565504241276E-2</v>
      </c>
      <c r="R30" s="21"/>
      <c r="S30" s="16">
        <v>0.50900000000000001</v>
      </c>
      <c r="T30" s="59"/>
    </row>
    <row r="31" spans="1:20" ht="18.75" customHeight="1" x14ac:dyDescent="0.2">
      <c r="A31" s="17">
        <v>24</v>
      </c>
      <c r="B31" s="18" t="s">
        <v>23</v>
      </c>
      <c r="C31" s="19">
        <f t="shared" si="0"/>
        <v>995</v>
      </c>
      <c r="D31" s="13">
        <v>835</v>
      </c>
      <c r="E31" s="14">
        <f t="shared" si="1"/>
        <v>0.83919597989949746</v>
      </c>
      <c r="F31" s="13">
        <v>160</v>
      </c>
      <c r="G31" s="14">
        <f t="shared" si="2"/>
        <v>0.16080402010050251</v>
      </c>
      <c r="H31" s="20"/>
      <c r="I31" s="12">
        <f t="shared" si="3"/>
        <v>995</v>
      </c>
      <c r="J31" s="13">
        <v>25</v>
      </c>
      <c r="K31" s="14">
        <f t="shared" si="4"/>
        <v>2.5125628140703519E-2</v>
      </c>
      <c r="L31" s="13">
        <v>485</v>
      </c>
      <c r="M31" s="14">
        <f t="shared" si="5"/>
        <v>0.48743718592964824</v>
      </c>
      <c r="N31" s="13">
        <v>344</v>
      </c>
      <c r="O31" s="14">
        <f t="shared" si="6"/>
        <v>0.34572864321608038</v>
      </c>
      <c r="P31" s="13">
        <v>141</v>
      </c>
      <c r="Q31" s="14">
        <f t="shared" si="7"/>
        <v>0.14170854271356784</v>
      </c>
      <c r="R31" s="21"/>
      <c r="S31" s="16">
        <v>0.82699999999999996</v>
      </c>
    </row>
    <row r="32" spans="1:20" s="22" customFormat="1" ht="18.75" customHeight="1" thickBot="1" x14ac:dyDescent="0.25">
      <c r="A32" s="10">
        <v>25</v>
      </c>
      <c r="B32" s="18" t="s">
        <v>31</v>
      </c>
      <c r="C32" s="19">
        <f t="shared" si="0"/>
        <v>885</v>
      </c>
      <c r="D32" s="23">
        <v>786</v>
      </c>
      <c r="E32" s="21">
        <f t="shared" si="1"/>
        <v>0.88813559322033897</v>
      </c>
      <c r="F32" s="23">
        <v>99</v>
      </c>
      <c r="G32" s="14">
        <f t="shared" si="2"/>
        <v>0.11186440677966102</v>
      </c>
      <c r="H32" s="24"/>
      <c r="I32" s="12">
        <f t="shared" si="3"/>
        <v>885</v>
      </c>
      <c r="J32" s="13">
        <v>8</v>
      </c>
      <c r="K32" s="14">
        <f t="shared" si="4"/>
        <v>9.0395480225988704E-3</v>
      </c>
      <c r="L32" s="13">
        <v>378</v>
      </c>
      <c r="M32" s="14">
        <f t="shared" si="5"/>
        <v>0.42711864406779659</v>
      </c>
      <c r="N32" s="13">
        <v>281</v>
      </c>
      <c r="O32" s="14">
        <f t="shared" si="6"/>
        <v>0.31751412429378534</v>
      </c>
      <c r="P32" s="13">
        <v>218</v>
      </c>
      <c r="Q32" s="14">
        <f t="shared" si="7"/>
        <v>0.24632768361581922</v>
      </c>
      <c r="R32" s="25"/>
      <c r="S32" s="16">
        <v>0.502</v>
      </c>
      <c r="T32" s="59"/>
    </row>
    <row r="33" spans="1:19" s="22" customFormat="1" ht="18.75" hidden="1" customHeight="1" x14ac:dyDescent="0.2">
      <c r="A33" s="26"/>
      <c r="B33" s="27"/>
      <c r="C33" s="28"/>
      <c r="D33" s="29"/>
      <c r="E33" s="30"/>
      <c r="F33" s="29"/>
      <c r="G33" s="30"/>
      <c r="H33" s="31"/>
      <c r="I33" s="28"/>
      <c r="J33" s="29"/>
      <c r="K33" s="30"/>
      <c r="L33" s="29"/>
      <c r="M33" s="30"/>
      <c r="N33" s="29"/>
      <c r="O33" s="30"/>
      <c r="P33" s="29"/>
      <c r="Q33" s="30"/>
      <c r="R33" s="30"/>
      <c r="S33" s="14"/>
    </row>
    <row r="34" spans="1:19" s="22" customFormat="1" ht="18.75" hidden="1" customHeight="1" x14ac:dyDescent="0.2">
      <c r="A34" s="26"/>
      <c r="B34" s="27"/>
      <c r="C34" s="28"/>
      <c r="D34" s="29"/>
      <c r="E34" s="30"/>
      <c r="F34" s="29"/>
      <c r="G34" s="30"/>
      <c r="H34" s="31"/>
      <c r="I34" s="28"/>
      <c r="J34" s="29"/>
      <c r="K34" s="30"/>
      <c r="L34" s="29"/>
      <c r="M34" s="30"/>
      <c r="N34" s="29"/>
      <c r="O34" s="30"/>
      <c r="P34" s="29"/>
      <c r="Q34" s="30"/>
      <c r="R34" s="30"/>
      <c r="S34" s="14"/>
    </row>
    <row r="35" spans="1:19" s="22" customFormat="1" ht="18.75" hidden="1" customHeight="1" thickBot="1" x14ac:dyDescent="0.25">
      <c r="A35" s="26"/>
      <c r="B35" s="27"/>
      <c r="C35" s="28"/>
      <c r="D35" s="29"/>
      <c r="E35" s="30"/>
      <c r="F35" s="29"/>
      <c r="G35" s="30"/>
      <c r="H35" s="31"/>
      <c r="I35" s="28"/>
      <c r="J35" s="29"/>
      <c r="K35" s="30"/>
      <c r="L35" s="29"/>
      <c r="M35" s="30"/>
      <c r="N35" s="29"/>
      <c r="O35" s="30"/>
      <c r="P35" s="29"/>
      <c r="Q35" s="30"/>
      <c r="R35" s="30"/>
      <c r="S35" s="14"/>
    </row>
    <row r="36" spans="1:19" ht="20.100000000000001" customHeight="1" thickBot="1" x14ac:dyDescent="0.25">
      <c r="A36" s="60" t="s">
        <v>0</v>
      </c>
      <c r="B36" s="61"/>
      <c r="C36" s="32">
        <f>SUM(C8:C32)</f>
        <v>149412</v>
      </c>
      <c r="D36" s="32">
        <f>SUM(D8:D32)</f>
        <v>127417</v>
      </c>
      <c r="E36" s="33">
        <f>D36/C36</f>
        <v>0.85278960190613873</v>
      </c>
      <c r="F36" s="32">
        <f>SUM(F8:F32)</f>
        <v>21995</v>
      </c>
      <c r="G36" s="33">
        <f>F36/C36</f>
        <v>0.14721039809386127</v>
      </c>
      <c r="H36" s="32"/>
      <c r="I36" s="32">
        <f>SUM(I8:I32)</f>
        <v>149412</v>
      </c>
      <c r="J36" s="32">
        <f>SUM(J8:J32)</f>
        <v>875</v>
      </c>
      <c r="K36" s="34">
        <f t="shared" ref="K36" si="8">J36/I36</f>
        <v>5.8562899900945035E-3</v>
      </c>
      <c r="L36" s="32">
        <f>SUM(L8:L32)</f>
        <v>74674</v>
      </c>
      <c r="M36" s="34">
        <f t="shared" ref="M36" si="9">L36/I36</f>
        <v>0.49978582710893371</v>
      </c>
      <c r="N36" s="32">
        <f>SUM(N8:N32)</f>
        <v>59354</v>
      </c>
      <c r="O36" s="34">
        <f>N36/I36</f>
        <v>0.39725055551093619</v>
      </c>
      <c r="P36" s="32">
        <f>SUM(P8:P32)</f>
        <v>14509</v>
      </c>
      <c r="Q36" s="34">
        <f>P36/I36</f>
        <v>9.7107327390035608E-2</v>
      </c>
      <c r="R36" s="35"/>
      <c r="S36" s="34">
        <v>0.63200000000000001</v>
      </c>
    </row>
    <row r="37" spans="1:19" x14ac:dyDescent="0.2">
      <c r="A37" s="36" t="s">
        <v>32</v>
      </c>
      <c r="C37" s="37"/>
      <c r="D37" s="37"/>
      <c r="E37" s="38"/>
      <c r="F37" s="37"/>
      <c r="G37" s="39"/>
      <c r="H37" s="37"/>
      <c r="I37" s="37"/>
      <c r="J37" s="37"/>
      <c r="K37" s="39"/>
      <c r="L37" s="39"/>
      <c r="M37" s="39"/>
      <c r="N37" s="39"/>
      <c r="O37" s="39"/>
      <c r="P37" s="37"/>
      <c r="Q37" s="39"/>
      <c r="R37" s="39"/>
      <c r="S37" s="39"/>
    </row>
    <row r="38" spans="1:19" x14ac:dyDescent="0.2">
      <c r="A38" s="36" t="s">
        <v>37</v>
      </c>
      <c r="C38" s="37"/>
      <c r="D38" s="37"/>
      <c r="E38" s="38"/>
      <c r="F38" s="37"/>
      <c r="G38" s="39"/>
      <c r="H38" s="37"/>
      <c r="I38" s="37"/>
      <c r="J38" s="37"/>
      <c r="K38" s="39"/>
      <c r="L38" s="39"/>
      <c r="M38" s="39"/>
      <c r="N38" s="39"/>
      <c r="O38" s="39"/>
      <c r="P38" s="37"/>
      <c r="Q38" s="39"/>
      <c r="R38" s="39"/>
      <c r="S38" s="40"/>
    </row>
    <row r="39" spans="1:19" x14ac:dyDescent="0.2">
      <c r="A39" s="36" t="s">
        <v>42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41"/>
      <c r="R39" s="41"/>
    </row>
    <row r="40" spans="1:19" ht="13.5" x14ac:dyDescent="0.25">
      <c r="A40" s="42" t="s">
        <v>33</v>
      </c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</row>
    <row r="41" spans="1:19" ht="13.5" x14ac:dyDescent="0.25">
      <c r="A41" s="42" t="s">
        <v>34</v>
      </c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</row>
    <row r="42" spans="1:19" x14ac:dyDescent="0.2">
      <c r="B42" s="45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</row>
    <row r="43" spans="1:19" x14ac:dyDescent="0.2">
      <c r="B43" s="46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5"/>
      <c r="Q43" s="5"/>
      <c r="R43" s="5"/>
      <c r="S43" s="47"/>
    </row>
    <row r="44" spans="1:19" ht="15.95" customHeight="1" x14ac:dyDescent="0.2">
      <c r="B44" s="48"/>
      <c r="C44" s="49"/>
      <c r="D44" s="50"/>
      <c r="E44" s="50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2"/>
    </row>
    <row r="45" spans="1:19" x14ac:dyDescent="0.2">
      <c r="B45" s="44"/>
      <c r="C45" s="44"/>
      <c r="D45" s="44"/>
      <c r="E45" s="44"/>
      <c r="F45" s="44"/>
      <c r="G45" s="44"/>
      <c r="H45" s="44"/>
      <c r="Q45" s="44"/>
      <c r="R45" s="44"/>
      <c r="S45" s="44"/>
    </row>
  </sheetData>
  <mergeCells count="7">
    <mergeCell ref="A36:B36"/>
    <mergeCell ref="A3:S3"/>
    <mergeCell ref="B6:B7"/>
    <mergeCell ref="C6:G6"/>
    <mergeCell ref="I6:Q6"/>
    <mergeCell ref="S6:S7"/>
    <mergeCell ref="A6:A7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2019-02-18T17:22:51Z</cp:lastPrinted>
  <dcterms:created xsi:type="dcterms:W3CDTF">2012-05-16T15:21:51Z</dcterms:created>
  <dcterms:modified xsi:type="dcterms:W3CDTF">2019-11-15T21:04:21Z</dcterms:modified>
</cp:coreProperties>
</file>