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15225" windowHeight="11880" tabRatio="900"/>
  </bookViews>
  <sheets>
    <sheet name="CAI" sheetId="40" r:id="rId1"/>
  </sheets>
  <externalReferences>
    <externalReference r:id="rId2"/>
    <externalReference r:id="rId3"/>
    <externalReference r:id="rId4"/>
  </externalReferences>
  <definedNames>
    <definedName name="_xlnm._FilterDatabase" localSheetId="0" hidden="1">CAI!#REF!</definedName>
    <definedName name="_xlnm.Print_Area" localSheetId="0">CAI!$A$119:$O$323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_xlnm.Print_Titles" localSheetId="0">CAI!$119:$122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7" i="40" l="1"/>
  <c r="B128" i="40"/>
  <c r="B129" i="40"/>
  <c r="B130" i="40"/>
  <c r="B131" i="40"/>
  <c r="B132" i="40"/>
  <c r="B133" i="40"/>
  <c r="B134" i="40"/>
  <c r="B135" i="40"/>
  <c r="B136" i="40"/>
  <c r="B139" i="40"/>
  <c r="C139" i="40"/>
  <c r="D139" i="40"/>
  <c r="E139" i="40"/>
  <c r="B145" i="40"/>
  <c r="B146" i="40"/>
  <c r="B147" i="40"/>
  <c r="B148" i="40"/>
  <c r="B149" i="40"/>
  <c r="B150" i="40"/>
  <c r="B151" i="40"/>
  <c r="B152" i="40"/>
  <c r="B153" i="40"/>
  <c r="B154" i="40"/>
  <c r="B157" i="40"/>
  <c r="D158" i="40" s="1"/>
  <c r="C157" i="40"/>
  <c r="D157" i="40"/>
  <c r="E157" i="40"/>
  <c r="F157" i="40"/>
  <c r="G157" i="40"/>
  <c r="H157" i="40"/>
  <c r="C158" i="40"/>
  <c r="E158" i="40"/>
  <c r="F158" i="40"/>
  <c r="H158" i="40"/>
  <c r="B166" i="40"/>
  <c r="B167" i="40"/>
  <c r="B168" i="40"/>
  <c r="B169" i="40"/>
  <c r="B170" i="40"/>
  <c r="B171" i="40"/>
  <c r="B172" i="40"/>
  <c r="B173" i="40"/>
  <c r="B174" i="40"/>
  <c r="B175" i="40"/>
  <c r="B178" i="40"/>
  <c r="C179" i="40" s="1"/>
  <c r="B179" i="40" s="1"/>
  <c r="C178" i="40"/>
  <c r="D178" i="40"/>
  <c r="D179" i="40"/>
  <c r="B186" i="40"/>
  <c r="B187" i="40"/>
  <c r="B188" i="40"/>
  <c r="B189" i="40"/>
  <c r="B190" i="40"/>
  <c r="B191" i="40"/>
  <c r="B192" i="40"/>
  <c r="B193" i="40"/>
  <c r="B194" i="40"/>
  <c r="B195" i="40"/>
  <c r="B198" i="40"/>
  <c r="E199" i="40" s="1"/>
  <c r="C198" i="40"/>
  <c r="D198" i="40"/>
  <c r="E198" i="40"/>
  <c r="C199" i="40"/>
  <c r="B199" i="40" s="1"/>
  <c r="D199" i="40"/>
  <c r="H229" i="40"/>
  <c r="I229" i="40"/>
  <c r="H234" i="40"/>
  <c r="I234" i="40"/>
  <c r="F235" i="40"/>
  <c r="G235" i="40"/>
  <c r="H235" i="40"/>
  <c r="F236" i="40"/>
  <c r="G236" i="40"/>
  <c r="D256" i="40"/>
  <c r="D257" i="40"/>
  <c r="D258" i="40"/>
  <c r="D259" i="40"/>
  <c r="D260" i="40"/>
  <c r="D261" i="40"/>
  <c r="D262" i="40"/>
  <c r="D263" i="40"/>
  <c r="D264" i="40"/>
  <c r="D265" i="40"/>
  <c r="D266" i="40"/>
  <c r="D267" i="40"/>
  <c r="B268" i="40"/>
  <c r="C268" i="40"/>
  <c r="D268" i="40"/>
  <c r="B278" i="40"/>
  <c r="J278" i="40"/>
  <c r="B279" i="40"/>
  <c r="J279" i="40"/>
  <c r="B280" i="40"/>
  <c r="J280" i="40"/>
  <c r="B281" i="40"/>
  <c r="J281" i="40"/>
  <c r="B282" i="40"/>
  <c r="J282" i="40"/>
  <c r="B283" i="40"/>
  <c r="J283" i="40"/>
  <c r="B284" i="40"/>
  <c r="J284" i="40"/>
  <c r="B285" i="40"/>
  <c r="J285" i="40"/>
  <c r="B286" i="40"/>
  <c r="J286" i="40"/>
  <c r="B287" i="40"/>
  <c r="J287" i="40"/>
  <c r="B288" i="40"/>
  <c r="J288" i="40"/>
  <c r="B289" i="40"/>
  <c r="J289" i="40"/>
  <c r="B290" i="40"/>
  <c r="C290" i="40"/>
  <c r="D290" i="40"/>
  <c r="E290" i="40"/>
  <c r="F290" i="40"/>
  <c r="J290" i="40"/>
  <c r="K291" i="40" s="1"/>
  <c r="K290" i="40"/>
  <c r="L290" i="40"/>
  <c r="M290" i="40"/>
  <c r="C291" i="40"/>
  <c r="B291" i="40" s="1"/>
  <c r="D291" i="40"/>
  <c r="E291" i="40"/>
  <c r="F291" i="40"/>
  <c r="E297" i="40"/>
  <c r="E298" i="40"/>
  <c r="E299" i="40"/>
  <c r="E300" i="40"/>
  <c r="E301" i="40"/>
  <c r="E302" i="40"/>
  <c r="E303" i="40"/>
  <c r="E304" i="40"/>
  <c r="E305" i="40"/>
  <c r="E306" i="40"/>
  <c r="E307" i="40"/>
  <c r="E308" i="40"/>
  <c r="E309" i="40"/>
  <c r="E310" i="40"/>
  <c r="E311" i="40"/>
  <c r="E312" i="40"/>
  <c r="E313" i="40"/>
  <c r="E314" i="40"/>
  <c r="E315" i="40"/>
  <c r="E316" i="40"/>
  <c r="E317" i="40"/>
  <c r="E318" i="40"/>
  <c r="F318" i="40"/>
  <c r="G318" i="40"/>
  <c r="H318" i="40"/>
  <c r="I318" i="40"/>
  <c r="F319" i="40"/>
  <c r="E319" i="40" s="1"/>
  <c r="G319" i="40"/>
  <c r="H319" i="40"/>
  <c r="I319" i="40"/>
  <c r="G158" i="40" l="1"/>
  <c r="B158" i="40" s="1"/>
  <c r="M291" i="40"/>
  <c r="L291" i="40"/>
  <c r="J291" i="40" s="1"/>
</calcChain>
</file>

<file path=xl/sharedStrings.xml><?xml version="1.0" encoding="utf-8"?>
<sst xmlns="http://schemas.openxmlformats.org/spreadsheetml/2006/main" count="908" uniqueCount="110">
  <si>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</si>
  <si>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</si>
  <si>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</si>
  <si>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</si>
  <si>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</si>
  <si>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</si>
  <si>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</si>
  <si>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</si>
  <si>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</si>
  <si>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</si>
  <si>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</si>
  <si>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</si>
  <si>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</si>
  <si>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</si>
  <si>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</si>
  <si>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</si>
  <si>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</si>
  <si>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Mes</t>
  </si>
  <si>
    <t>0-17 años</t>
  </si>
  <si>
    <t>60 + años</t>
  </si>
  <si>
    <t>Variación %</t>
  </si>
  <si>
    <t>Leve</t>
  </si>
  <si>
    <t>Moderado</t>
  </si>
  <si>
    <t>Admisión</t>
  </si>
  <si>
    <t>Social</t>
  </si>
  <si>
    <t>Psicología</t>
  </si>
  <si>
    <t>Otros</t>
  </si>
  <si>
    <t>Ex conviviente</t>
  </si>
  <si>
    <t>Conviviente</t>
  </si>
  <si>
    <t>Intermitente</t>
  </si>
  <si>
    <t>Mensual</t>
  </si>
  <si>
    <t>Semanal</t>
  </si>
  <si>
    <t>Elaboración: Unidad de Generación de Información y Gestión del Conocimiento - Programa Nacional Contra la Violencia Familiar y Sexual</t>
  </si>
  <si>
    <t>Fuente: Sistema de Registro de Casos del Centro de Atención Institucional Frente a la Violencia Familiar (CAI) - Programa Nacional Contra la Violencia Familiar y Sexual</t>
  </si>
  <si>
    <t>Usuario culmina el proceso psicoeducativo</t>
  </si>
  <si>
    <t>Seguimiento del proceso psicoterapéutico</t>
  </si>
  <si>
    <t>Gestión / diligencia</t>
  </si>
  <si>
    <t>Informes al juzgado</t>
  </si>
  <si>
    <t>Psicoterapia grupal</t>
  </si>
  <si>
    <t>Derivaciones de servicios complementarios</t>
  </si>
  <si>
    <t>Informe psicoterapéutico</t>
  </si>
  <si>
    <t>Psicoterapia individual</t>
  </si>
  <si>
    <t>Diseño de plan de intervención</t>
  </si>
  <si>
    <t>Entrevista psicoterapéutica</t>
  </si>
  <si>
    <t>Informe social</t>
  </si>
  <si>
    <t>Informe psicológico</t>
  </si>
  <si>
    <t>Evaluación de riesgo</t>
  </si>
  <si>
    <t>Orientación Red Familiar</t>
  </si>
  <si>
    <t>Visita domiciliaria</t>
  </si>
  <si>
    <t>Evaluación de riesgo presuntivo</t>
  </si>
  <si>
    <t>Orientación y/o consejería</t>
  </si>
  <si>
    <t>Evaluación psicológica</t>
  </si>
  <si>
    <t>Primera entrevista</t>
  </si>
  <si>
    <t>Acogida, apertura de ficha</t>
  </si>
  <si>
    <t>Psicoterapia</t>
  </si>
  <si>
    <t>Tipo de Actividad</t>
  </si>
  <si>
    <t>Número de actividades personalizadas por tipo de servicio</t>
  </si>
  <si>
    <t>Huamanga</t>
  </si>
  <si>
    <t>Carmen de 
la Legua Reynoso</t>
  </si>
  <si>
    <t>Breña</t>
  </si>
  <si>
    <t>Psicoter.</t>
  </si>
  <si>
    <t>Número de actividades personalizadas por mes y CAI</t>
  </si>
  <si>
    <t>Número de actividades peronalizadas por mes y servicio</t>
  </si>
  <si>
    <t>INTERVENCIONES DEL CAI FRENTE A LA VIOLENCIA FAMILIAR</t>
  </si>
  <si>
    <t>MES</t>
  </si>
  <si>
    <t>Variacion porcentual de los casos atendidos por los CAI en el año 2019 en relacion al año 2018</t>
  </si>
  <si>
    <t>Adicciones No Convencionales</t>
  </si>
  <si>
    <t>Drogas</t>
  </si>
  <si>
    <t>Fuma</t>
  </si>
  <si>
    <t>Alcohol</t>
  </si>
  <si>
    <t>Diario /
Interdiario</t>
  </si>
  <si>
    <t>Nunca</t>
  </si>
  <si>
    <t>Consumo</t>
  </si>
  <si>
    <t>Consumo de alcohol, fuma drogas y adicciones no convencionales en los usuarios</t>
  </si>
  <si>
    <t>(*) Personas que no tienen un vínculo de pareja con el usuario</t>
  </si>
  <si>
    <t>TOTAL</t>
  </si>
  <si>
    <t>Otro Familiar</t>
  </si>
  <si>
    <t>Otra persona afectada (*)</t>
  </si>
  <si>
    <t>Progenitora de su hijo (Sin convivencia)</t>
  </si>
  <si>
    <t>Ex esposa</t>
  </si>
  <si>
    <t>Esposa</t>
  </si>
  <si>
    <t>Pareja afectada</t>
  </si>
  <si>
    <t>Vínculo de la persona afectada con el usuario</t>
  </si>
  <si>
    <t>Pareja afectada, u otra persona afectada, intervenidos por el CAI según sexo</t>
  </si>
  <si>
    <t>Alto</t>
  </si>
  <si>
    <t>Nivel de Riesgo</t>
  </si>
  <si>
    <t>Riesgo presuntivo para la integridad personal y para la vida de la persona afectada según mes</t>
  </si>
  <si>
    <t>Si Trabaja</t>
  </si>
  <si>
    <t>No Trabaja</t>
  </si>
  <si>
    <t>Situación Laboral</t>
  </si>
  <si>
    <t>Situacion laboral de los casos atendidos según mes</t>
  </si>
  <si>
    <t>46-59 años</t>
  </si>
  <si>
    <t>36-45 años</t>
  </si>
  <si>
    <t>26-35 años</t>
  </si>
  <si>
    <t>18-25 años</t>
  </si>
  <si>
    <t>Grupo de Edad</t>
  </si>
  <si>
    <t>Número de casos atendidos por mes y grupos de edad</t>
  </si>
  <si>
    <t>Número de casos atendidos por CAI y mes</t>
  </si>
  <si>
    <t>RESUMEN ESTADÍSTICAS DE CASOS DE HOMBRES SENTENCIADOS POR LOS JUZGADOS DE FAMILIA ATENDIDOS
EN LOS CENTRO DE ATENCIÓN INSTITUCIONAL FRENTE A LA VIOLENCIA FAMILIAR</t>
  </si>
  <si>
    <t>TipoAtencion</t>
  </si>
  <si>
    <t>ServicioAtencion</t>
  </si>
  <si>
    <t>RiesgoIntegVida</t>
  </si>
  <si>
    <t>SexoAfectada</t>
  </si>
  <si>
    <t>G_EDAD_VIC</t>
  </si>
  <si>
    <t>VinculoAgred</t>
  </si>
  <si>
    <t>SitLaboral</t>
  </si>
  <si>
    <t>G_EDAD</t>
  </si>
  <si>
    <t>TRABAJO</t>
  </si>
  <si>
    <t>AGRESOR POR MES Y EDAD</t>
  </si>
  <si>
    <r>
      <t xml:space="preserve">Periodo: Enero - Octubre, 2019 </t>
    </r>
    <r>
      <rPr>
        <b/>
        <i/>
        <sz val="14"/>
        <color theme="0"/>
        <rFont val="Calibri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</si>
</sst>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8" formatCode="#\ 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color indexed="60"/>
      <name val="Calibri"/>
      <family val="2"/>
    </font>
    <font>
      <b/>
      <sz val="12"/>
      <color indexed="60"/>
      <name val="Calibri"/>
      <family val="2"/>
    </font>
    <font>
      <b/>
      <sz val="12"/>
      <color indexed="9"/>
      <name val="Calibri"/>
      <family val="2"/>
    </font>
    <font>
      <sz val="13"/>
      <name val="Calibri"/>
      <family val="2"/>
    </font>
    <font>
      <sz val="8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3"/>
      <color indexed="60"/>
      <name val="Calibri"/>
      <family val="2"/>
    </font>
    <font>
      <b/>
      <sz val="14"/>
      <color rgb="FF000099"/>
      <name val="Calibri"/>
      <family val="2"/>
    </font>
    <font>
      <b/>
      <sz val="16"/>
      <color theme="0"/>
      <name val="Calibri"/>
      <family val="2"/>
    </font>
    <font>
      <b/>
      <sz val="9"/>
      <color indexed="8"/>
      <name val="Arial"/>
      <family val="2"/>
    </font>
    <font>
      <b/>
      <i/>
      <sz val="14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hair">
        <color theme="8" tint="-0.2499465926084170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4" fillId="3" borderId="0" xfId="9" applyFont="1" applyFill="1" applyAlignment="1">
      <alignment horizontal="left"/>
    </xf>
    <xf numFmtId="0" fontId="4" fillId="3" borderId="0" xfId="9" applyFont="1" applyFill="1" applyAlignment="1">
      <alignment horizontal="left" vertical="center"/>
    </xf>
    <xf numFmtId="9" fontId="5" fillId="2" borderId="2" xfId="10" applyFont="1" applyFill="1" applyBorder="1" applyAlignment="1">
      <alignment horizontal="center"/>
    </xf>
    <xf numFmtId="9" fontId="5" fillId="2" borderId="2" xfId="10" applyFont="1" applyFill="1" applyBorder="1" applyAlignment="1">
      <alignment horizontal="center" vertical="center"/>
    </xf>
    <xf numFmtId="168" fontId="6" fillId="4" borderId="0" xfId="9" applyNumberFormat="1" applyFont="1" applyFill="1" applyAlignment="1">
      <alignment horizontal="center"/>
    </xf>
    <xf numFmtId="3" fontId="6" fillId="4" borderId="0" xfId="9" applyNumberFormat="1" applyFont="1" applyFill="1" applyAlignment="1">
      <alignment horizontal="center"/>
    </xf>
    <xf numFmtId="0" fontId="6" fillId="4" borderId="0" xfId="9" applyFont="1" applyFill="1" applyAlignment="1">
      <alignment horizontal="center" vertical="center"/>
    </xf>
    <xf numFmtId="168" fontId="7" fillId="5" borderId="0" xfId="9" applyNumberFormat="1" applyFont="1" applyFill="1" applyAlignment="1" applyProtection="1">
      <alignment horizontal="center" vertical="center"/>
      <protection hidden="1"/>
    </xf>
    <xf numFmtId="168" fontId="5" fillId="5" borderId="0" xfId="9" applyNumberFormat="1" applyFont="1" applyFill="1" applyAlignment="1" applyProtection="1">
      <alignment horizontal="center"/>
      <protection hidden="1"/>
    </xf>
    <xf numFmtId="0" fontId="7" fillId="5" borderId="7" xfId="9" applyFont="1" applyFill="1" applyBorder="1"/>
    <xf numFmtId="168" fontId="7" fillId="5" borderId="8" xfId="9" applyNumberFormat="1" applyFont="1" applyFill="1" applyBorder="1" applyAlignment="1" applyProtection="1">
      <alignment horizontal="center" vertical="center"/>
      <protection hidden="1"/>
    </xf>
    <xf numFmtId="168" fontId="5" fillId="5" borderId="8" xfId="9" applyNumberFormat="1" applyFont="1" applyFill="1" applyBorder="1" applyAlignment="1" applyProtection="1">
      <alignment horizontal="center"/>
      <protection hidden="1"/>
    </xf>
    <xf numFmtId="0" fontId="7" fillId="5" borderId="8" xfId="9" applyFont="1" applyFill="1" applyBorder="1"/>
    <xf numFmtId="168" fontId="7" fillId="5" borderId="9" xfId="9" applyNumberFormat="1" applyFont="1" applyFill="1" applyBorder="1" applyAlignment="1" applyProtection="1">
      <alignment horizontal="center" vertical="center"/>
      <protection hidden="1"/>
    </xf>
    <xf numFmtId="168" fontId="5" fillId="5" borderId="9" xfId="9" applyNumberFormat="1" applyFont="1" applyFill="1" applyBorder="1" applyAlignment="1" applyProtection="1">
      <alignment horizontal="center"/>
      <protection hidden="1"/>
    </xf>
    <xf numFmtId="0" fontId="7" fillId="5" borderId="9" xfId="9" applyFont="1" applyFill="1" applyBorder="1"/>
    <xf numFmtId="0" fontId="6" fillId="6" borderId="0" xfId="9" applyFont="1" applyFill="1" applyAlignment="1" applyProtection="1">
      <alignment horizontal="center" vertical="center" wrapText="1"/>
      <protection locked="0"/>
    </xf>
    <xf numFmtId="0" fontId="6" fillId="6" borderId="10" xfId="9" applyFont="1" applyFill="1" applyBorder="1" applyAlignment="1" applyProtection="1">
      <alignment horizontal="center" vertical="center" wrapText="1"/>
      <protection locked="0"/>
    </xf>
    <xf numFmtId="0" fontId="6" fillId="6" borderId="11" xfId="9" applyFont="1" applyFill="1" applyBorder="1" applyAlignment="1">
      <alignment horizontal="center" vertical="center" wrapText="1"/>
    </xf>
    <xf numFmtId="0" fontId="4" fillId="3" borderId="2" xfId="9" applyFont="1" applyFill="1" applyBorder="1" applyAlignment="1">
      <alignment horizontal="left"/>
    </xf>
    <xf numFmtId="9" fontId="5" fillId="2" borderId="0" xfId="10" applyFont="1" applyFill="1" applyBorder="1" applyAlignment="1">
      <alignment horizontal="center"/>
    </xf>
    <xf numFmtId="3" fontId="6" fillId="2" borderId="0" xfId="9" applyNumberFormat="1" applyFont="1" applyFill="1" applyAlignment="1">
      <alignment horizontal="center"/>
    </xf>
    <xf numFmtId="3" fontId="7" fillId="2" borderId="0" xfId="9" applyNumberFormat="1" applyFont="1" applyFill="1" applyAlignment="1" applyProtection="1">
      <alignment horizontal="center" vertical="center"/>
      <protection hidden="1"/>
    </xf>
    <xf numFmtId="168" fontId="7" fillId="5" borderId="7" xfId="9" applyNumberFormat="1" applyFont="1" applyFill="1" applyBorder="1" applyAlignment="1" applyProtection="1">
      <alignment horizontal="center" vertical="center"/>
      <protection hidden="1"/>
    </xf>
    <xf numFmtId="168" fontId="5" fillId="5" borderId="7" xfId="9" applyNumberFormat="1" applyFont="1" applyFill="1" applyBorder="1" applyAlignment="1">
      <alignment horizontal="center"/>
    </xf>
    <xf numFmtId="0" fontId="7" fillId="5" borderId="7" xfId="9" applyFont="1" applyFill="1" applyBorder="1" applyAlignment="1">
      <alignment horizontal="left"/>
    </xf>
    <xf numFmtId="168" fontId="5" fillId="5" borderId="9" xfId="9" applyNumberFormat="1" applyFont="1" applyFill="1" applyBorder="1" applyAlignment="1">
      <alignment horizontal="center"/>
    </xf>
    <xf numFmtId="0" fontId="7" fillId="5" borderId="8" xfId="9" applyFont="1" applyFill="1" applyBorder="1" applyAlignment="1">
      <alignment horizontal="left"/>
    </xf>
    <xf numFmtId="0" fontId="7" fillId="5" borderId="9" xfId="9" applyFont="1" applyFill="1" applyBorder="1" applyAlignment="1">
      <alignment horizontal="left"/>
    </xf>
    <xf numFmtId="0" fontId="6" fillId="2" borderId="0" xfId="9" applyFont="1" applyFill="1" applyAlignment="1" applyProtection="1">
      <alignment horizontal="center" vertical="center" wrapText="1"/>
      <protection locked="0"/>
    </xf>
    <xf numFmtId="0" fontId="6" fillId="6" borderId="15" xfId="9" applyFont="1" applyFill="1" applyBorder="1" applyAlignment="1" applyProtection="1">
      <alignment horizontal="center" vertical="center" wrapText="1"/>
      <protection locked="0"/>
    </xf>
    <xf numFmtId="0" fontId="6" fillId="6" borderId="15" xfId="9" applyFont="1" applyFill="1" applyBorder="1" applyAlignment="1">
      <alignment horizontal="center" vertical="center" wrapText="1"/>
    </xf>
    <xf numFmtId="0" fontId="6" fillId="6" borderId="0" xfId="9" applyFont="1" applyFill="1" applyAlignment="1">
      <alignment horizontal="left" vertical="center" wrapText="1"/>
    </xf>
    <xf numFmtId="0" fontId="9" fillId="3" borderId="0" xfId="9" applyFont="1" applyFill="1" applyAlignment="1">
      <alignment horizontal="centerContinuous" vertical="center" wrapText="1"/>
    </xf>
    <xf numFmtId="0" fontId="9" fillId="2" borderId="0" xfId="9" applyFont="1" applyFill="1" applyAlignment="1">
      <alignment horizontal="centerContinuous" vertical="center" wrapText="1"/>
    </xf>
    <xf numFmtId="0" fontId="10" fillId="3" borderId="0" xfId="9" applyFont="1" applyFill="1" applyAlignment="1">
      <alignment horizontal="centerContinuous" vertical="center" wrapText="1"/>
    </xf>
    <xf numFmtId="0" fontId="10" fillId="3" borderId="0" xfId="9" applyFont="1" applyFill="1" applyAlignment="1">
      <alignment horizontal="left" vertical="center"/>
    </xf>
    <xf numFmtId="0" fontId="11" fillId="2" borderId="0" xfId="9" applyFont="1" applyFill="1" applyAlignment="1">
      <alignment vertical="center" wrapText="1"/>
    </xf>
    <xf numFmtId="0" fontId="11" fillId="2" borderId="0" xfId="9" applyFont="1" applyFill="1" applyAlignment="1">
      <alignment horizontal="left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0" fontId="6" fillId="4" borderId="0" xfId="9" applyFont="1" applyFill="1" applyAlignment="1">
      <alignment horizontal="center" vertical="center" wrapText="1"/>
    </xf>
    <xf numFmtId="168" fontId="7" fillId="5" borderId="7" xfId="9" applyNumberFormat="1" applyFont="1" applyFill="1" applyBorder="1" applyAlignment="1">
      <alignment horizontal="center" vertical="center"/>
    </xf>
    <xf numFmtId="0" fontId="7" fillId="5" borderId="7" xfId="9" applyFont="1" applyFill="1" applyBorder="1" applyAlignment="1">
      <alignment vertical="center"/>
    </xf>
    <xf numFmtId="168" fontId="7" fillId="5" borderId="8" xfId="9" applyNumberFormat="1" applyFont="1" applyFill="1" applyBorder="1" applyAlignment="1" applyProtection="1">
      <alignment horizontal="center"/>
      <protection hidden="1"/>
    </xf>
    <xf numFmtId="168" fontId="7" fillId="5" borderId="8" xfId="9" applyNumberFormat="1" applyFont="1" applyFill="1" applyBorder="1" applyAlignment="1">
      <alignment horizontal="center" vertical="center"/>
    </xf>
    <xf numFmtId="0" fontId="7" fillId="5" borderId="8" xfId="9" applyFont="1" applyFill="1" applyBorder="1" applyAlignment="1">
      <alignment vertical="center"/>
    </xf>
    <xf numFmtId="168" fontId="7" fillId="5" borderId="9" xfId="9" applyNumberFormat="1" applyFont="1" applyFill="1" applyBorder="1" applyAlignment="1" applyProtection="1">
      <alignment horizontal="center"/>
      <protection hidden="1"/>
    </xf>
    <xf numFmtId="168" fontId="7" fillId="5" borderId="9" xfId="9" applyNumberFormat="1" applyFont="1" applyFill="1" applyBorder="1" applyAlignment="1">
      <alignment horizontal="center" vertical="center"/>
    </xf>
    <xf numFmtId="0" fontId="7" fillId="5" borderId="9" xfId="9" applyFont="1" applyFill="1" applyBorder="1" applyAlignment="1">
      <alignment vertical="center"/>
    </xf>
    <xf numFmtId="9" fontId="12" fillId="2" borderId="0" xfId="9" applyNumberFormat="1" applyFont="1" applyFill="1" applyAlignment="1">
      <alignment vertical="center"/>
    </xf>
    <xf numFmtId="3" fontId="12" fillId="2" borderId="0" xfId="9" applyNumberFormat="1" applyFont="1" applyFill="1" applyAlignment="1">
      <alignment vertical="center"/>
    </xf>
    <xf numFmtId="0" fontId="7" fillId="2" borderId="0" xfId="9" applyFont="1" applyFill="1" applyAlignment="1" applyProtection="1">
      <alignment horizontal="center" vertical="center"/>
      <protection hidden="1"/>
    </xf>
    <xf numFmtId="0" fontId="5" fillId="2" borderId="0" xfId="9" applyFont="1" applyFill="1" applyAlignment="1">
      <alignment vertical="center" wrapText="1"/>
    </xf>
    <xf numFmtId="0" fontId="5" fillId="2" borderId="0" xfId="9" applyFont="1" applyFill="1" applyAlignment="1">
      <alignment vertical="center"/>
    </xf>
    <xf numFmtId="0" fontId="13" fillId="3" borderId="0" xfId="9" applyFont="1" applyFill="1" applyAlignment="1">
      <alignment horizontal="left" vertical="top"/>
    </xf>
    <xf numFmtId="9" fontId="8" fillId="2" borderId="2" xfId="10" applyFont="1" applyFill="1" applyBorder="1" applyAlignment="1">
      <alignment horizontal="center" vertical="center"/>
    </xf>
    <xf numFmtId="168" fontId="15" fillId="4" borderId="0" xfId="9" applyNumberFormat="1" applyFont="1" applyFill="1" applyAlignment="1">
      <alignment horizontal="center" vertical="center"/>
    </xf>
    <xf numFmtId="9" fontId="12" fillId="5" borderId="0" xfId="9" applyNumberFormat="1" applyFont="1" applyFill="1" applyAlignment="1" applyProtection="1">
      <alignment horizontal="center" vertical="center"/>
      <protection hidden="1"/>
    </xf>
    <xf numFmtId="168" fontId="12" fillId="5" borderId="0" xfId="9" applyNumberFormat="1" applyFont="1" applyFill="1" applyAlignment="1" applyProtection="1">
      <alignment horizontal="center" vertical="center"/>
      <protection hidden="1"/>
    </xf>
    <xf numFmtId="0" fontId="5" fillId="5" borderId="21" xfId="9" applyFont="1" applyFill="1" applyBorder="1" applyAlignment="1">
      <alignment vertical="center" wrapText="1"/>
    </xf>
    <xf numFmtId="168" fontId="7" fillId="5" borderId="24" xfId="9" applyNumberFormat="1" applyFont="1" applyFill="1" applyBorder="1" applyAlignment="1" applyProtection="1">
      <alignment horizontal="center" vertical="center"/>
      <protection hidden="1"/>
    </xf>
    <xf numFmtId="0" fontId="6" fillId="6" borderId="25" xfId="9" applyFont="1" applyFill="1" applyBorder="1" applyAlignment="1">
      <alignment horizontal="centerContinuous" vertical="center" wrapText="1"/>
    </xf>
    <xf numFmtId="0" fontId="6" fillId="6" borderId="26" xfId="9" applyFont="1" applyFill="1" applyBorder="1" applyAlignment="1">
      <alignment horizontal="centerContinuous" vertical="center" wrapText="1"/>
    </xf>
    <xf numFmtId="0" fontId="5" fillId="2" borderId="2" xfId="9" applyFont="1" applyFill="1" applyBorder="1" applyAlignment="1">
      <alignment horizontal="center" vertical="center"/>
    </xf>
    <xf numFmtId="168" fontId="7" fillId="5" borderId="7" xfId="9" applyNumberFormat="1" applyFont="1" applyFill="1" applyBorder="1" applyAlignment="1" applyProtection="1">
      <alignment horizontal="center"/>
      <protection hidden="1"/>
    </xf>
    <xf numFmtId="168" fontId="5" fillId="5" borderId="7" xfId="9" applyNumberFormat="1" applyFont="1" applyFill="1" applyBorder="1" applyAlignment="1" applyProtection="1">
      <alignment horizontal="center"/>
      <protection hidden="1"/>
    </xf>
    <xf numFmtId="0" fontId="6" fillId="6" borderId="26" xfId="9" applyFont="1" applyFill="1" applyBorder="1" applyAlignment="1">
      <alignment horizontal="center" vertical="center" wrapText="1"/>
    </xf>
    <xf numFmtId="0" fontId="6" fillId="6" borderId="27" xfId="9" applyFont="1" applyFill="1" applyBorder="1" applyAlignment="1">
      <alignment horizontal="center" vertical="center" wrapText="1"/>
    </xf>
    <xf numFmtId="0" fontId="8" fillId="2" borderId="0" xfId="9" applyFont="1" applyFill="1" applyAlignment="1">
      <alignment vertical="center" wrapText="1"/>
    </xf>
    <xf numFmtId="0" fontId="8" fillId="2" borderId="0" xfId="9" applyFont="1" applyFill="1" applyAlignment="1">
      <alignment vertical="center"/>
    </xf>
    <xf numFmtId="0" fontId="5" fillId="2" borderId="2" xfId="9" applyFont="1" applyFill="1" applyBorder="1" applyAlignment="1">
      <alignment horizontal="center"/>
    </xf>
    <xf numFmtId="0" fontId="6" fillId="4" borderId="0" xfId="9" applyFont="1" applyFill="1" applyAlignment="1">
      <alignment horizontal="left"/>
    </xf>
    <xf numFmtId="168" fontId="7" fillId="5" borderId="0" xfId="9" applyNumberFormat="1" applyFont="1" applyFill="1" applyAlignment="1" applyProtection="1">
      <alignment horizontal="center"/>
      <protection hidden="1"/>
    </xf>
    <xf numFmtId="0" fontId="7" fillId="5" borderId="0" xfId="9" applyFont="1" applyFill="1" applyAlignment="1">
      <alignment horizontal="left"/>
    </xf>
    <xf numFmtId="0" fontId="16" fillId="6" borderId="25" xfId="9" applyFont="1" applyFill="1" applyBorder="1" applyAlignment="1">
      <alignment horizontal="center" vertical="center" wrapText="1"/>
    </xf>
    <xf numFmtId="0" fontId="16" fillId="6" borderId="26" xfId="9" applyFont="1" applyFill="1" applyBorder="1" applyAlignment="1">
      <alignment horizontal="center" vertical="center" wrapText="1"/>
    </xf>
    <xf numFmtId="0" fontId="17" fillId="3" borderId="0" xfId="9" applyFont="1" applyFill="1" applyAlignment="1">
      <alignment horizontal="left" vertical="center" wrapText="1"/>
    </xf>
    <xf numFmtId="0" fontId="11" fillId="2" borderId="0" xfId="9" applyFont="1" applyFill="1" applyAlignment="1">
      <alignment vertical="center"/>
    </xf>
    <xf numFmtId="0" fontId="8" fillId="0" borderId="0" xfId="9" applyFont="1" applyAlignment="1">
      <alignment vertical="center" wrapText="1"/>
    </xf>
    <xf numFmtId="0" fontId="9" fillId="3" borderId="0" xfId="9" applyFont="1" applyFill="1" applyAlignment="1">
      <alignment horizontal="centerContinuous" vertical="center"/>
    </xf>
    <xf numFmtId="168" fontId="6" fillId="4" borderId="0" xfId="9" applyNumberFormat="1" applyFont="1" applyFill="1" applyAlignment="1">
      <alignment horizontal="center" vertical="center"/>
    </xf>
    <xf numFmtId="168" fontId="5" fillId="5" borderId="7" xfId="9" applyNumberFormat="1" applyFont="1" applyFill="1" applyBorder="1" applyAlignment="1" applyProtection="1">
      <alignment horizontal="center" vertical="center"/>
      <protection hidden="1"/>
    </xf>
    <xf numFmtId="168" fontId="5" fillId="5" borderId="9" xfId="9" applyNumberFormat="1" applyFont="1" applyFill="1" applyBorder="1" applyAlignment="1" applyProtection="1">
      <alignment horizontal="center" vertical="center"/>
      <protection hidden="1"/>
    </xf>
    <xf numFmtId="0" fontId="6" fillId="6" borderId="25" xfId="9" applyFont="1" applyFill="1" applyBorder="1" applyAlignment="1">
      <alignment horizontal="center" vertical="center" wrapText="1"/>
    </xf>
    <xf numFmtId="0" fontId="9" fillId="3" borderId="0" xfId="9" applyFont="1" applyFill="1" applyAlignment="1">
      <alignment horizontal="center" vertical="center" wrapText="1"/>
    </xf>
    <xf numFmtId="0" fontId="18" fillId="0" borderId="28" xfId="9" applyFont="1" applyBorder="1" applyAlignment="1">
      <alignment horizontal="centerContinuous" vertical="center" wrapText="1"/>
    </xf>
    <xf numFmtId="0" fontId="19" fillId="3" borderId="0" xfId="9" applyFont="1" applyFill="1" applyAlignment="1">
      <alignment horizontal="center" wrapText="1"/>
    </xf>
    <xf numFmtId="0" fontId="6" fillId="2" borderId="0" xfId="9" applyFont="1" applyFill="1" applyAlignment="1">
      <alignment horizontal="center" vertical="center" wrapText="1"/>
    </xf>
    <xf numFmtId="0" fontId="7" fillId="2" borderId="0" xfId="9" applyFont="1" applyFill="1" applyAlignment="1" applyProtection="1">
      <alignment horizontal="center"/>
      <protection hidden="1"/>
    </xf>
    <xf numFmtId="168" fontId="5" fillId="5" borderId="7" xfId="9" applyNumberFormat="1" applyFont="1" applyFill="1" applyBorder="1" applyAlignment="1">
      <alignment horizontal="center" vertical="center"/>
    </xf>
    <xf numFmtId="168" fontId="5" fillId="5" borderId="9" xfId="9" applyNumberFormat="1" applyFont="1" applyFill="1" applyBorder="1" applyAlignment="1">
      <alignment horizontal="center" vertical="center"/>
    </xf>
    <xf numFmtId="0" fontId="6" fillId="6" borderId="0" xfId="9" applyFont="1" applyFill="1" applyAlignment="1">
      <alignment horizontal="center" vertical="center" wrapText="1"/>
    </xf>
    <xf numFmtId="0" fontId="6" fillId="6" borderId="29" xfId="9" applyFont="1" applyFill="1" applyBorder="1" applyAlignment="1">
      <alignment horizontal="center" vertical="center" wrapText="1"/>
    </xf>
    <xf numFmtId="0" fontId="4" fillId="2" borderId="0" xfId="9" applyFont="1" applyFill="1" applyAlignment="1">
      <alignment horizontal="left"/>
    </xf>
    <xf numFmtId="0" fontId="8" fillId="2" borderId="0" xfId="9" applyFont="1" applyFill="1" applyAlignment="1">
      <alignment horizontal="left" vertical="center"/>
    </xf>
    <xf numFmtId="0" fontId="7" fillId="3" borderId="3" xfId="9" applyFont="1" applyFill="1" applyBorder="1" applyAlignment="1">
      <alignment horizontal="center"/>
    </xf>
    <xf numFmtId="0" fontId="21" fillId="3" borderId="3" xfId="0" applyFont="1" applyFill="1" applyBorder="1" applyAlignment="1">
      <alignment horizontal="center" vertical="center" wrapText="1"/>
    </xf>
    <xf numFmtId="0" fontId="7" fillId="3" borderId="0" xfId="9" applyFont="1" applyFill="1" applyAlignment="1">
      <alignment horizontal="left"/>
    </xf>
    <xf numFmtId="0" fontId="7" fillId="3" borderId="30" xfId="9" applyFont="1" applyFill="1" applyBorder="1" applyAlignment="1">
      <alignment horizontal="center"/>
    </xf>
    <xf numFmtId="0" fontId="8" fillId="0" borderId="18" xfId="9" applyFont="1" applyBorder="1" applyAlignment="1">
      <alignment horizontal="left" vertical="center" wrapText="1"/>
    </xf>
    <xf numFmtId="0" fontId="8" fillId="0" borderId="17" xfId="9" applyFont="1" applyBorder="1" applyAlignment="1">
      <alignment horizontal="left" vertical="center" wrapText="1"/>
    </xf>
    <xf numFmtId="0" fontId="8" fillId="0" borderId="16" xfId="9" applyFont="1" applyBorder="1" applyAlignment="1">
      <alignment horizontal="left" vertical="center" wrapText="1"/>
    </xf>
    <xf numFmtId="0" fontId="5" fillId="3" borderId="6" xfId="9" applyFont="1" applyFill="1" applyBorder="1" applyAlignment="1">
      <alignment horizontal="center"/>
    </xf>
    <xf numFmtId="0" fontId="5" fillId="3" borderId="5" xfId="9" applyFont="1" applyFill="1" applyBorder="1" applyAlignment="1">
      <alignment horizontal="center"/>
    </xf>
    <xf numFmtId="0" fontId="5" fillId="3" borderId="4" xfId="9" applyFont="1" applyFill="1" applyBorder="1" applyAlignment="1">
      <alignment horizontal="center"/>
    </xf>
    <xf numFmtId="0" fontId="7" fillId="3" borderId="6" xfId="9" applyFont="1" applyFill="1" applyBorder="1" applyAlignment="1">
      <alignment horizontal="center" wrapText="1"/>
    </xf>
    <xf numFmtId="0" fontId="7" fillId="3" borderId="5" xfId="9" applyFont="1" applyFill="1" applyBorder="1" applyAlignment="1">
      <alignment horizontal="center" wrapText="1"/>
    </xf>
    <xf numFmtId="0" fontId="20" fillId="4" borderId="0" xfId="9" applyFont="1" applyFill="1" applyAlignment="1">
      <alignment horizontal="center" wrapText="1"/>
    </xf>
    <xf numFmtId="0" fontId="14" fillId="4" borderId="0" xfId="9" applyFont="1" applyFill="1" applyAlignment="1">
      <alignment horizontal="center" wrapText="1"/>
    </xf>
    <xf numFmtId="0" fontId="6" fillId="6" borderId="0" xfId="9" applyFont="1" applyFill="1" applyAlignment="1">
      <alignment horizontal="center" vertical="center" wrapText="1"/>
    </xf>
    <xf numFmtId="0" fontId="8" fillId="0" borderId="0" xfId="9" applyFont="1" applyAlignment="1">
      <alignment horizontal="left" vertical="center" wrapText="1"/>
    </xf>
    <xf numFmtId="0" fontId="8" fillId="0" borderId="20" xfId="9" applyFont="1" applyBorder="1" applyAlignment="1">
      <alignment horizontal="left" vertical="center" wrapText="1"/>
    </xf>
    <xf numFmtId="0" fontId="6" fillId="6" borderId="0" xfId="9" applyFont="1" applyFill="1" applyAlignment="1">
      <alignment horizontal="left" vertical="center" wrapText="1"/>
    </xf>
    <xf numFmtId="0" fontId="6" fillId="6" borderId="15" xfId="9" applyFont="1" applyFill="1" applyBorder="1" applyAlignment="1">
      <alignment horizontal="center" vertical="center" wrapText="1"/>
    </xf>
    <xf numFmtId="0" fontId="6" fillId="6" borderId="10" xfId="9" applyFont="1" applyFill="1" applyBorder="1" applyAlignment="1">
      <alignment horizontal="center" vertical="center" wrapText="1"/>
    </xf>
    <xf numFmtId="0" fontId="6" fillId="6" borderId="15" xfId="9" applyFont="1" applyFill="1" applyBorder="1" applyAlignment="1">
      <alignment horizontal="center" vertical="center"/>
    </xf>
    <xf numFmtId="0" fontId="6" fillId="6" borderId="0" xfId="9" applyFont="1" applyFill="1" applyAlignment="1">
      <alignment horizontal="center" vertical="center"/>
    </xf>
    <xf numFmtId="0" fontId="8" fillId="2" borderId="20" xfId="9" applyFont="1" applyFill="1" applyBorder="1" applyAlignment="1">
      <alignment horizontal="center" vertical="center" wrapText="1"/>
    </xf>
    <xf numFmtId="0" fontId="5" fillId="5" borderId="0" xfId="9" applyFont="1" applyFill="1" applyAlignment="1">
      <alignment horizontal="center" vertical="center" wrapText="1"/>
    </xf>
    <xf numFmtId="0" fontId="5" fillId="5" borderId="23" xfId="9" applyFont="1" applyFill="1" applyBorder="1" applyAlignment="1">
      <alignment horizontal="center" vertical="center" wrapText="1"/>
    </xf>
    <xf numFmtId="0" fontId="5" fillId="5" borderId="9" xfId="9" applyFont="1" applyFill="1" applyBorder="1" applyAlignment="1">
      <alignment horizontal="left" vertical="center"/>
    </xf>
    <xf numFmtId="168" fontId="12" fillId="5" borderId="0" xfId="9" applyNumberFormat="1" applyFont="1" applyFill="1" applyAlignment="1" applyProtection="1">
      <alignment horizontal="center" vertical="center"/>
      <protection hidden="1"/>
    </xf>
    <xf numFmtId="168" fontId="12" fillId="5" borderId="24" xfId="9" applyNumberFormat="1" applyFont="1" applyFill="1" applyBorder="1" applyAlignment="1" applyProtection="1">
      <alignment horizontal="center" vertical="center"/>
      <protection hidden="1"/>
    </xf>
    <xf numFmtId="9" fontId="12" fillId="5" borderId="0" xfId="9" applyNumberFormat="1" applyFont="1" applyFill="1" applyAlignment="1">
      <alignment horizontal="center" vertical="center"/>
    </xf>
    <xf numFmtId="9" fontId="12" fillId="5" borderId="23" xfId="9" applyNumberFormat="1" applyFont="1" applyFill="1" applyBorder="1" applyAlignment="1">
      <alignment horizontal="center" vertical="center"/>
    </xf>
    <xf numFmtId="0" fontId="5" fillId="5" borderId="8" xfId="9" applyFont="1" applyFill="1" applyBorder="1" applyAlignment="1">
      <alignment horizontal="left" vertical="center"/>
    </xf>
    <xf numFmtId="0" fontId="5" fillId="5" borderId="22" xfId="9" applyFont="1" applyFill="1" applyBorder="1" applyAlignment="1">
      <alignment horizontal="left" vertical="center"/>
    </xf>
    <xf numFmtId="0" fontId="6" fillId="4" borderId="21" xfId="9" applyFont="1" applyFill="1" applyBorder="1" applyAlignment="1">
      <alignment horizontal="center" vertical="center"/>
    </xf>
    <xf numFmtId="168" fontId="14" fillId="4" borderId="0" xfId="9" applyNumberFormat="1" applyFont="1" applyFill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0" xfId="9" applyFont="1" applyFill="1" applyAlignment="1">
      <alignment horizontal="left" vertical="center"/>
    </xf>
    <xf numFmtId="168" fontId="7" fillId="5" borderId="0" xfId="9" applyNumberFormat="1" applyFont="1" applyFill="1" applyAlignment="1" applyProtection="1">
      <alignment horizontal="center" vertical="center"/>
      <protection hidden="1"/>
    </xf>
    <xf numFmtId="168" fontId="7" fillId="5" borderId="9" xfId="9" applyNumberFormat="1" applyFont="1" applyFill="1" applyBorder="1" applyAlignment="1" applyProtection="1">
      <alignment horizontal="center" vertical="center"/>
      <protection hidden="1"/>
    </xf>
    <xf numFmtId="168" fontId="7" fillId="5" borderId="7" xfId="9" applyNumberFormat="1" applyFont="1" applyFill="1" applyBorder="1" applyAlignment="1" applyProtection="1">
      <alignment horizontal="center" vertical="center"/>
      <protection hidden="1"/>
    </xf>
    <xf numFmtId="164" fontId="7" fillId="5" borderId="19" xfId="1" applyNumberFormat="1" applyFont="1" applyFill="1" applyBorder="1" applyAlignment="1" applyProtection="1">
      <alignment horizontal="center"/>
      <protection hidden="1"/>
    </xf>
    <xf numFmtId="0" fontId="5" fillId="5" borderId="8" xfId="9" applyFont="1" applyFill="1" applyBorder="1" applyAlignment="1">
      <alignment horizontal="left" vertical="center" wrapText="1"/>
    </xf>
    <xf numFmtId="0" fontId="8" fillId="0" borderId="14" xfId="9" applyFont="1" applyBorder="1" applyAlignment="1">
      <alignment horizontal="left" vertical="center" wrapText="1"/>
    </xf>
    <xf numFmtId="0" fontId="8" fillId="0" borderId="13" xfId="9" applyFont="1" applyBorder="1" applyAlignment="1">
      <alignment horizontal="left" vertical="center" wrapText="1"/>
    </xf>
    <xf numFmtId="0" fontId="8" fillId="0" borderId="12" xfId="9" applyFont="1" applyBorder="1" applyAlignment="1">
      <alignment horizontal="left" vertical="center" wrapText="1"/>
    </xf>
    <xf numFmtId="164" fontId="7" fillId="5" borderId="1" xfId="1" applyNumberFormat="1" applyFont="1" applyFill="1" applyBorder="1" applyAlignment="1" applyProtection="1">
      <alignment horizontal="center"/>
      <protection hidden="1"/>
    </xf>
    <xf numFmtId="164" fontId="6" fillId="4" borderId="0" xfId="1" applyNumberFormat="1" applyFont="1" applyFill="1" applyBorder="1" applyAlignment="1">
      <alignment horizontal="center" vertical="center" wrapText="1"/>
    </xf>
    <xf numFmtId="0" fontId="11" fillId="4" borderId="6" xfId="9" applyFont="1" applyFill="1" applyBorder="1" applyAlignment="1">
      <alignment horizontal="center" vertical="center" wrapText="1"/>
    </xf>
    <xf numFmtId="0" fontId="11" fillId="4" borderId="5" xfId="9" applyFont="1" applyFill="1" applyBorder="1" applyAlignment="1">
      <alignment horizontal="center" vertical="center" wrapText="1"/>
    </xf>
    <xf numFmtId="0" fontId="11" fillId="4" borderId="4" xfId="9" applyFont="1" applyFill="1" applyBorder="1" applyAlignment="1">
      <alignment horizontal="center" vertical="center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8.8075880758807581E-2</c:v>
                </c:pt>
                <c:pt idx="2">
                  <c:v>0.2850045167118338</c:v>
                </c:pt>
                <c:pt idx="3">
                  <c:v>0.31842818428184283</c:v>
                </c:pt>
                <c:pt idx="4">
                  <c:v>0.23938572719060525</c:v>
                </c:pt>
                <c:pt idx="5">
                  <c:v>6.910569105691057E-2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B1-4E6E-A633-D54F860ED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5A8-4400-B070-5DCB68AB125F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5A8-4400-B070-5DCB68AB125F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A8-4400-B070-5DCB68AB125F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A8-4400-B070-5DCB68AB125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143</c:v>
                </c:pt>
                <c:pt idx="1">
                  <c:v>2071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A8-4400-B070-5DCB68AB1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D3-4BA8-A66B-8AC72738C99F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D3-4BA8-A66B-8AC72738C99F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0"/>
                <c:pt idx="0">
                  <c:v>85</c:v>
                </c:pt>
                <c:pt idx="1">
                  <c:v>92</c:v>
                </c:pt>
                <c:pt idx="2">
                  <c:v>85</c:v>
                </c:pt>
                <c:pt idx="3">
                  <c:v>98</c:v>
                </c:pt>
                <c:pt idx="4">
                  <c:v>114</c:v>
                </c:pt>
                <c:pt idx="5">
                  <c:v>100</c:v>
                </c:pt>
                <c:pt idx="6">
                  <c:v>119</c:v>
                </c:pt>
                <c:pt idx="7">
                  <c:v>104</c:v>
                </c:pt>
                <c:pt idx="8">
                  <c:v>104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D3-4BA8-A66B-8AC72738C99F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D3-4BA8-A66B-8AC72738C99F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D3-4BA8-A66B-8AC72738C99F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D3-4BA8-A66B-8AC72738C99F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D3-4BA8-A66B-8AC72738C99F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D3-4BA8-A66B-8AC72738C99F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D3-4BA8-A66B-8AC72738C99F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D3-4BA8-A66B-8AC72738C99F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D3-4BA8-A66B-8AC72738C99F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0"/>
                <c:pt idx="0">
                  <c:v>122</c:v>
                </c:pt>
                <c:pt idx="1">
                  <c:v>115</c:v>
                </c:pt>
                <c:pt idx="2">
                  <c:v>136</c:v>
                </c:pt>
                <c:pt idx="3">
                  <c:v>94</c:v>
                </c:pt>
                <c:pt idx="4">
                  <c:v>132</c:v>
                </c:pt>
                <c:pt idx="5">
                  <c:v>127</c:v>
                </c:pt>
                <c:pt idx="6">
                  <c:v>117</c:v>
                </c:pt>
                <c:pt idx="7">
                  <c:v>110</c:v>
                </c:pt>
                <c:pt idx="8">
                  <c:v>137</c:v>
                </c:pt>
                <c:pt idx="9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7D3-4BA8-A66B-8AC72738C99F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D3-4BA8-A66B-8AC72738C99F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D3-4BA8-A66B-8AC72738C99F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7D3-4BA8-A66B-8AC72738C99F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7D3-4BA8-A66B-8AC72738C99F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7D3-4BA8-A66B-8AC72738C99F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7D3-4BA8-A66B-8AC72738C99F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7D3-4BA8-A66B-8AC72738C99F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7D3-4BA8-A66B-8AC72738C99F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7D3-4BA8-A66B-8AC72738C99F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7D3-4BA8-A66B-8AC72738C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65-4E88-BC73-F9E45D65CD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1928</c:v>
                </c:pt>
                <c:pt idx="1">
                  <c:v>9812</c:v>
                </c:pt>
                <c:pt idx="2">
                  <c:v>6328</c:v>
                </c:pt>
                <c:pt idx="3">
                  <c:v>20980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65-4E88-BC73-F9E45D65C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A7F2-4E62-BAD0-DFE7CCBFF28C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A7F2-4E62-BAD0-DFE7CCBFF28C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F2-4E62-BAD0-DFE7CCBFF28C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F2-4E62-BAD0-DFE7CCBFF28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1830</c:v>
                </c:pt>
                <c:pt idx="1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F2-4E62-BAD0-DFE7CCBFF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118-43A9-9EFF-2D02800B08DC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18-43A9-9EFF-2D02800B08DC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118-43A9-9EFF-2D02800B08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1094</c:v>
                </c:pt>
                <c:pt idx="1">
                  <c:v>633</c:v>
                </c:pt>
                <c:pt idx="2">
                  <c:v>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18-43A9-9EFF-2D02800B0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42DF0D90-80CC-4954-AE42-98D42CCB10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6A8BFE2C-6E83-470A-BE75-453303536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EE296305-33A8-4ECF-BDBA-34BE295DB8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9B005C82-80A6-4FDE-941F-28BF0BAAF4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CBF69E80-D5F4-45F4-B26D-70682A041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22517100"/>
          <a:ext cx="15906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8CC54F-F34D-4ABE-82EC-3666D8769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D0626771-1428-417C-AEBE-B243A585264A}"/>
            </a:ext>
          </a:extLst>
        </xdr:cNvPr>
        <xdr:cNvSpPr/>
      </xdr:nvSpPr>
      <xdr:spPr>
        <a:xfrm>
          <a:off x="4210051" y="44881800"/>
          <a:ext cx="189547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F25C1789-A284-4BB7-9796-4266DE5AC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323"/>
  <sheetViews>
    <sheetView tabSelected="1" view="pageBreakPreview" topLeftCell="A119" zoomScale="110" zoomScaleNormal="100" zoomScaleSheetLayoutView="110" workbookViewId="0">
      <selection activeCell="O119" sqref="O119"/>
    </sheetView>
  </sheetViews>
  <sheetFormatPr baseColWidth="10" defaultColWidth="6.140625" defaultRowHeight="15" customHeight="1" x14ac:dyDescent="0.2"/>
  <cols>
    <col min="1" max="1" width="12.42578125" style="1" customWidth="1"/>
    <col min="2" max="2" width="11.7109375" style="1" customWidth="1"/>
    <col min="3" max="5" width="13.28515625" style="1" customWidth="1"/>
    <col min="6" max="6" width="11.7109375" style="1" customWidth="1"/>
    <col min="7" max="8" width="10.85546875" style="1" customWidth="1"/>
    <col min="9" max="9" width="12.7109375" style="1" customWidth="1"/>
    <col min="10" max="10" width="15" style="1" customWidth="1"/>
    <col min="11" max="11" width="12.140625" style="1" customWidth="1"/>
    <col min="12" max="12" width="12.28515625" style="1" customWidth="1"/>
    <col min="13" max="13" width="10.85546875" style="1" customWidth="1"/>
    <col min="14" max="14" width="9.5703125" style="1" customWidth="1"/>
    <col min="15" max="15" width="9.28515625" style="1" customWidth="1"/>
    <col min="16" max="16384" width="6.140625" style="1"/>
  </cols>
  <sheetData>
    <row r="1" spans="1:15" ht="15" hidden="1" customHeight="1" x14ac:dyDescent="0.25">
      <c r="A1" s="103" t="s">
        <v>108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  <c r="M1" s="98"/>
      <c r="N1" s="106" t="s">
        <v>107</v>
      </c>
      <c r="O1" s="107"/>
    </row>
    <row r="2" spans="1:15" ht="15" hidden="1" customHeight="1" x14ac:dyDescent="0.25">
      <c r="A2" s="96" t="s">
        <v>106</v>
      </c>
      <c r="B2" s="96" t="s">
        <v>64</v>
      </c>
      <c r="C2" s="96" t="s">
        <v>106</v>
      </c>
      <c r="D2" s="96" t="s">
        <v>64</v>
      </c>
      <c r="E2" s="96" t="s">
        <v>106</v>
      </c>
      <c r="F2" s="96" t="s">
        <v>64</v>
      </c>
      <c r="G2" s="96" t="s">
        <v>106</v>
      </c>
      <c r="H2" s="96" t="s">
        <v>64</v>
      </c>
      <c r="I2" s="96" t="s">
        <v>106</v>
      </c>
      <c r="J2" s="96" t="s">
        <v>64</v>
      </c>
      <c r="K2" s="96" t="s">
        <v>106</v>
      </c>
      <c r="L2" s="96" t="s">
        <v>64</v>
      </c>
      <c r="M2" s="98"/>
      <c r="N2" s="99" t="s">
        <v>105</v>
      </c>
      <c r="O2" s="99" t="s">
        <v>64</v>
      </c>
    </row>
    <row r="3" spans="1:15" ht="15" hidden="1" customHeight="1" x14ac:dyDescent="0.25">
      <c r="A3" s="96">
        <v>4</v>
      </c>
      <c r="B3" s="96">
        <v>1</v>
      </c>
      <c r="C3" s="96">
        <v>5</v>
      </c>
      <c r="D3" s="96">
        <v>1</v>
      </c>
      <c r="E3" s="96">
        <v>6</v>
      </c>
      <c r="F3" s="96">
        <v>1</v>
      </c>
      <c r="G3" s="96">
        <v>7</v>
      </c>
      <c r="H3" s="96">
        <v>1</v>
      </c>
      <c r="I3" s="96">
        <v>8</v>
      </c>
      <c r="J3" s="96">
        <v>1</v>
      </c>
      <c r="K3" s="96">
        <v>9</v>
      </c>
      <c r="L3" s="96">
        <v>1</v>
      </c>
      <c r="M3" s="98"/>
      <c r="N3" s="96">
        <v>0</v>
      </c>
      <c r="O3" s="96">
        <v>1</v>
      </c>
    </row>
    <row r="4" spans="1:15" ht="15" hidden="1" customHeight="1" x14ac:dyDescent="0.25">
      <c r="A4" s="96" t="s">
        <v>106</v>
      </c>
      <c r="B4" s="96" t="s">
        <v>64</v>
      </c>
      <c r="C4" s="96" t="s">
        <v>106</v>
      </c>
      <c r="D4" s="96" t="s">
        <v>64</v>
      </c>
      <c r="E4" s="96" t="s">
        <v>106</v>
      </c>
      <c r="F4" s="96" t="s">
        <v>64</v>
      </c>
      <c r="G4" s="96" t="s">
        <v>106</v>
      </c>
      <c r="H4" s="96" t="s">
        <v>64</v>
      </c>
      <c r="I4" s="96" t="s">
        <v>106</v>
      </c>
      <c r="J4" s="96" t="s">
        <v>64</v>
      </c>
      <c r="K4" s="96" t="s">
        <v>106</v>
      </c>
      <c r="L4" s="96" t="s">
        <v>64</v>
      </c>
      <c r="M4" s="98"/>
      <c r="N4" s="99" t="s">
        <v>105</v>
      </c>
      <c r="O4" s="96" t="s">
        <v>64</v>
      </c>
    </row>
    <row r="5" spans="1:15" ht="15" hidden="1" customHeight="1" x14ac:dyDescent="0.25">
      <c r="A5" s="96">
        <v>4</v>
      </c>
      <c r="B5" s="96">
        <v>2</v>
      </c>
      <c r="C5" s="96">
        <v>5</v>
      </c>
      <c r="D5" s="96">
        <v>2</v>
      </c>
      <c r="E5" s="96">
        <v>6</v>
      </c>
      <c r="F5" s="96">
        <v>2</v>
      </c>
      <c r="G5" s="96">
        <v>7</v>
      </c>
      <c r="H5" s="96">
        <v>2</v>
      </c>
      <c r="I5" s="96">
        <v>8</v>
      </c>
      <c r="J5" s="96">
        <v>2</v>
      </c>
      <c r="K5" s="96">
        <v>9</v>
      </c>
      <c r="L5" s="96">
        <v>2</v>
      </c>
      <c r="M5" s="98"/>
      <c r="N5" s="96">
        <v>0</v>
      </c>
      <c r="O5" s="96">
        <v>2</v>
      </c>
    </row>
    <row r="6" spans="1:15" ht="15" hidden="1" customHeight="1" x14ac:dyDescent="0.25">
      <c r="A6" s="96" t="s">
        <v>106</v>
      </c>
      <c r="B6" s="96" t="s">
        <v>64</v>
      </c>
      <c r="C6" s="96" t="s">
        <v>106</v>
      </c>
      <c r="D6" s="96" t="s">
        <v>64</v>
      </c>
      <c r="E6" s="96" t="s">
        <v>106</v>
      </c>
      <c r="F6" s="96" t="s">
        <v>64</v>
      </c>
      <c r="G6" s="96" t="s">
        <v>106</v>
      </c>
      <c r="H6" s="96" t="s">
        <v>64</v>
      </c>
      <c r="I6" s="96" t="s">
        <v>106</v>
      </c>
      <c r="J6" s="96" t="s">
        <v>64</v>
      </c>
      <c r="K6" s="96" t="s">
        <v>106</v>
      </c>
      <c r="L6" s="96" t="s">
        <v>64</v>
      </c>
      <c r="M6" s="98"/>
      <c r="N6" s="99" t="s">
        <v>105</v>
      </c>
      <c r="O6" s="96" t="s">
        <v>64</v>
      </c>
    </row>
    <row r="7" spans="1:15" ht="15" hidden="1" customHeight="1" x14ac:dyDescent="0.25">
      <c r="A7" s="96">
        <v>4</v>
      </c>
      <c r="B7" s="96">
        <v>3</v>
      </c>
      <c r="C7" s="96">
        <v>5</v>
      </c>
      <c r="D7" s="96">
        <v>3</v>
      </c>
      <c r="E7" s="96">
        <v>6</v>
      </c>
      <c r="F7" s="96">
        <v>3</v>
      </c>
      <c r="G7" s="96">
        <v>7</v>
      </c>
      <c r="H7" s="96">
        <v>3</v>
      </c>
      <c r="I7" s="96">
        <v>8</v>
      </c>
      <c r="J7" s="96">
        <v>3</v>
      </c>
      <c r="K7" s="96">
        <v>9</v>
      </c>
      <c r="L7" s="96">
        <v>3</v>
      </c>
      <c r="M7" s="98"/>
      <c r="N7" s="96">
        <v>0</v>
      </c>
      <c r="O7" s="96">
        <v>3</v>
      </c>
    </row>
    <row r="8" spans="1:15" ht="15" hidden="1" customHeight="1" x14ac:dyDescent="0.25">
      <c r="A8" s="96" t="s">
        <v>106</v>
      </c>
      <c r="B8" s="96" t="s">
        <v>64</v>
      </c>
      <c r="C8" s="96" t="s">
        <v>106</v>
      </c>
      <c r="D8" s="96" t="s">
        <v>64</v>
      </c>
      <c r="E8" s="96" t="s">
        <v>106</v>
      </c>
      <c r="F8" s="96" t="s">
        <v>64</v>
      </c>
      <c r="G8" s="96" t="s">
        <v>106</v>
      </c>
      <c r="H8" s="96" t="s">
        <v>64</v>
      </c>
      <c r="I8" s="96" t="s">
        <v>106</v>
      </c>
      <c r="J8" s="96" t="s">
        <v>64</v>
      </c>
      <c r="K8" s="96" t="s">
        <v>106</v>
      </c>
      <c r="L8" s="96" t="s">
        <v>64</v>
      </c>
      <c r="M8" s="98"/>
      <c r="N8" s="99" t="s">
        <v>105</v>
      </c>
      <c r="O8" s="96" t="s">
        <v>64</v>
      </c>
    </row>
    <row r="9" spans="1:15" ht="15" hidden="1" customHeight="1" x14ac:dyDescent="0.25">
      <c r="A9" s="96">
        <v>4</v>
      </c>
      <c r="B9" s="96">
        <v>4</v>
      </c>
      <c r="C9" s="96">
        <v>5</v>
      </c>
      <c r="D9" s="96">
        <v>4</v>
      </c>
      <c r="E9" s="96">
        <v>6</v>
      </c>
      <c r="F9" s="96">
        <v>4</v>
      </c>
      <c r="G9" s="96">
        <v>7</v>
      </c>
      <c r="H9" s="96">
        <v>4</v>
      </c>
      <c r="I9" s="96">
        <v>8</v>
      </c>
      <c r="J9" s="96">
        <v>4</v>
      </c>
      <c r="K9" s="96">
        <v>9</v>
      </c>
      <c r="L9" s="96">
        <v>4</v>
      </c>
      <c r="M9" s="98"/>
      <c r="N9" s="96">
        <v>0</v>
      </c>
      <c r="O9" s="96">
        <v>4</v>
      </c>
    </row>
    <row r="10" spans="1:15" ht="15" hidden="1" customHeight="1" x14ac:dyDescent="0.25">
      <c r="A10" s="96" t="s">
        <v>106</v>
      </c>
      <c r="B10" s="96" t="s">
        <v>64</v>
      </c>
      <c r="C10" s="96" t="s">
        <v>106</v>
      </c>
      <c r="D10" s="96" t="s">
        <v>64</v>
      </c>
      <c r="E10" s="96" t="s">
        <v>106</v>
      </c>
      <c r="F10" s="96" t="s">
        <v>64</v>
      </c>
      <c r="G10" s="96" t="s">
        <v>106</v>
      </c>
      <c r="H10" s="96" t="s">
        <v>64</v>
      </c>
      <c r="I10" s="96" t="s">
        <v>106</v>
      </c>
      <c r="J10" s="96" t="s">
        <v>64</v>
      </c>
      <c r="K10" s="96" t="s">
        <v>106</v>
      </c>
      <c r="L10" s="96" t="s">
        <v>64</v>
      </c>
      <c r="M10" s="98"/>
      <c r="N10" s="99" t="s">
        <v>105</v>
      </c>
      <c r="O10" s="96" t="s">
        <v>64</v>
      </c>
    </row>
    <row r="11" spans="1:15" ht="15" hidden="1" customHeight="1" x14ac:dyDescent="0.25">
      <c r="A11" s="96">
        <v>4</v>
      </c>
      <c r="B11" s="96">
        <v>5</v>
      </c>
      <c r="C11" s="96">
        <v>5</v>
      </c>
      <c r="D11" s="96">
        <v>5</v>
      </c>
      <c r="E11" s="96">
        <v>6</v>
      </c>
      <c r="F11" s="96">
        <v>5</v>
      </c>
      <c r="G11" s="96">
        <v>7</v>
      </c>
      <c r="H11" s="96">
        <v>5</v>
      </c>
      <c r="I11" s="96">
        <v>8</v>
      </c>
      <c r="J11" s="96">
        <v>5</v>
      </c>
      <c r="K11" s="96">
        <v>9</v>
      </c>
      <c r="L11" s="96">
        <v>5</v>
      </c>
      <c r="M11" s="98"/>
      <c r="N11" s="96">
        <v>0</v>
      </c>
      <c r="O11" s="96">
        <v>5</v>
      </c>
    </row>
    <row r="12" spans="1:15" ht="15" hidden="1" customHeight="1" x14ac:dyDescent="0.25">
      <c r="A12" s="96" t="s">
        <v>106</v>
      </c>
      <c r="B12" s="96" t="s">
        <v>64</v>
      </c>
      <c r="C12" s="96" t="s">
        <v>106</v>
      </c>
      <c r="D12" s="96" t="s">
        <v>64</v>
      </c>
      <c r="E12" s="96" t="s">
        <v>106</v>
      </c>
      <c r="F12" s="96" t="s">
        <v>64</v>
      </c>
      <c r="G12" s="96" t="s">
        <v>106</v>
      </c>
      <c r="H12" s="96" t="s">
        <v>64</v>
      </c>
      <c r="I12" s="96" t="s">
        <v>106</v>
      </c>
      <c r="J12" s="96" t="s">
        <v>64</v>
      </c>
      <c r="K12" s="96" t="s">
        <v>106</v>
      </c>
      <c r="L12" s="96" t="s">
        <v>64</v>
      </c>
      <c r="M12" s="98"/>
      <c r="N12" s="99" t="s">
        <v>105</v>
      </c>
      <c r="O12" s="96" t="s">
        <v>64</v>
      </c>
    </row>
    <row r="13" spans="1:15" ht="15" hidden="1" customHeight="1" x14ac:dyDescent="0.25">
      <c r="A13" s="96">
        <v>4</v>
      </c>
      <c r="B13" s="96">
        <v>6</v>
      </c>
      <c r="C13" s="96">
        <v>5</v>
      </c>
      <c r="D13" s="96">
        <v>6</v>
      </c>
      <c r="E13" s="96">
        <v>6</v>
      </c>
      <c r="F13" s="96">
        <v>6</v>
      </c>
      <c r="G13" s="96">
        <v>7</v>
      </c>
      <c r="H13" s="96">
        <v>6</v>
      </c>
      <c r="I13" s="96">
        <v>8</v>
      </c>
      <c r="J13" s="96">
        <v>6</v>
      </c>
      <c r="K13" s="96">
        <v>9</v>
      </c>
      <c r="L13" s="96">
        <v>6</v>
      </c>
      <c r="M13" s="98"/>
      <c r="N13" s="96">
        <v>0</v>
      </c>
      <c r="O13" s="96">
        <v>6</v>
      </c>
    </row>
    <row r="14" spans="1:15" ht="15" hidden="1" customHeight="1" x14ac:dyDescent="0.25">
      <c r="A14" s="96" t="s">
        <v>106</v>
      </c>
      <c r="B14" s="96" t="s">
        <v>64</v>
      </c>
      <c r="C14" s="96" t="s">
        <v>106</v>
      </c>
      <c r="D14" s="96" t="s">
        <v>64</v>
      </c>
      <c r="E14" s="96" t="s">
        <v>106</v>
      </c>
      <c r="F14" s="96" t="s">
        <v>64</v>
      </c>
      <c r="G14" s="96" t="s">
        <v>106</v>
      </c>
      <c r="H14" s="96" t="s">
        <v>64</v>
      </c>
      <c r="I14" s="96" t="s">
        <v>106</v>
      </c>
      <c r="J14" s="96" t="s">
        <v>64</v>
      </c>
      <c r="K14" s="96" t="s">
        <v>106</v>
      </c>
      <c r="L14" s="96" t="s">
        <v>64</v>
      </c>
      <c r="M14" s="98"/>
      <c r="N14" s="99" t="s">
        <v>105</v>
      </c>
      <c r="O14" s="96" t="s">
        <v>64</v>
      </c>
    </row>
    <row r="15" spans="1:15" ht="15" hidden="1" customHeight="1" x14ac:dyDescent="0.25">
      <c r="A15" s="96">
        <v>4</v>
      </c>
      <c r="B15" s="96">
        <v>7</v>
      </c>
      <c r="C15" s="96">
        <v>5</v>
      </c>
      <c r="D15" s="96">
        <v>7</v>
      </c>
      <c r="E15" s="96">
        <v>6</v>
      </c>
      <c r="F15" s="96">
        <v>7</v>
      </c>
      <c r="G15" s="96">
        <v>7</v>
      </c>
      <c r="H15" s="96">
        <v>7</v>
      </c>
      <c r="I15" s="96">
        <v>8</v>
      </c>
      <c r="J15" s="96">
        <v>7</v>
      </c>
      <c r="K15" s="96">
        <v>9</v>
      </c>
      <c r="L15" s="96">
        <v>7</v>
      </c>
      <c r="M15" s="98"/>
      <c r="N15" s="96">
        <v>0</v>
      </c>
      <c r="O15" s="96">
        <v>7</v>
      </c>
    </row>
    <row r="16" spans="1:15" ht="15" hidden="1" customHeight="1" x14ac:dyDescent="0.25">
      <c r="A16" s="96" t="s">
        <v>106</v>
      </c>
      <c r="B16" s="96" t="s">
        <v>64</v>
      </c>
      <c r="C16" s="96" t="s">
        <v>106</v>
      </c>
      <c r="D16" s="96" t="s">
        <v>64</v>
      </c>
      <c r="E16" s="96" t="s">
        <v>106</v>
      </c>
      <c r="F16" s="96" t="s">
        <v>64</v>
      </c>
      <c r="G16" s="96" t="s">
        <v>106</v>
      </c>
      <c r="H16" s="96" t="s">
        <v>64</v>
      </c>
      <c r="I16" s="96" t="s">
        <v>106</v>
      </c>
      <c r="J16" s="96" t="s">
        <v>64</v>
      </c>
      <c r="K16" s="96" t="s">
        <v>106</v>
      </c>
      <c r="L16" s="96" t="s">
        <v>64</v>
      </c>
      <c r="M16" s="98"/>
      <c r="N16" s="99" t="s">
        <v>105</v>
      </c>
      <c r="O16" s="96" t="s">
        <v>64</v>
      </c>
    </row>
    <row r="17" spans="1:15" ht="15" hidden="1" customHeight="1" x14ac:dyDescent="0.25">
      <c r="A17" s="96">
        <v>4</v>
      </c>
      <c r="B17" s="96">
        <v>8</v>
      </c>
      <c r="C17" s="96">
        <v>5</v>
      </c>
      <c r="D17" s="96">
        <v>8</v>
      </c>
      <c r="E17" s="96">
        <v>6</v>
      </c>
      <c r="F17" s="96">
        <v>8</v>
      </c>
      <c r="G17" s="96">
        <v>7</v>
      </c>
      <c r="H17" s="96">
        <v>8</v>
      </c>
      <c r="I17" s="96">
        <v>8</v>
      </c>
      <c r="J17" s="96">
        <v>8</v>
      </c>
      <c r="K17" s="96">
        <v>9</v>
      </c>
      <c r="L17" s="96">
        <v>8</v>
      </c>
      <c r="M17" s="98"/>
      <c r="N17" s="96">
        <v>0</v>
      </c>
      <c r="O17" s="96">
        <v>8</v>
      </c>
    </row>
    <row r="18" spans="1:15" ht="15" hidden="1" customHeight="1" x14ac:dyDescent="0.25">
      <c r="A18" s="96" t="s">
        <v>106</v>
      </c>
      <c r="B18" s="96" t="s">
        <v>64</v>
      </c>
      <c r="C18" s="96" t="s">
        <v>106</v>
      </c>
      <c r="D18" s="96" t="s">
        <v>64</v>
      </c>
      <c r="E18" s="96" t="s">
        <v>106</v>
      </c>
      <c r="F18" s="96" t="s">
        <v>64</v>
      </c>
      <c r="G18" s="96" t="s">
        <v>106</v>
      </c>
      <c r="H18" s="96" t="s">
        <v>64</v>
      </c>
      <c r="I18" s="96" t="s">
        <v>106</v>
      </c>
      <c r="J18" s="96" t="s">
        <v>64</v>
      </c>
      <c r="K18" s="96" t="s">
        <v>106</v>
      </c>
      <c r="L18" s="96" t="s">
        <v>64</v>
      </c>
      <c r="M18" s="98"/>
      <c r="N18" s="99" t="s">
        <v>105</v>
      </c>
      <c r="O18" s="96" t="s">
        <v>64</v>
      </c>
    </row>
    <row r="19" spans="1:15" ht="15" hidden="1" customHeight="1" x14ac:dyDescent="0.25">
      <c r="A19" s="96">
        <v>4</v>
      </c>
      <c r="B19" s="96">
        <v>9</v>
      </c>
      <c r="C19" s="96">
        <v>5</v>
      </c>
      <c r="D19" s="96">
        <v>9</v>
      </c>
      <c r="E19" s="96">
        <v>6</v>
      </c>
      <c r="F19" s="96">
        <v>9</v>
      </c>
      <c r="G19" s="96">
        <v>7</v>
      </c>
      <c r="H19" s="96">
        <v>9</v>
      </c>
      <c r="I19" s="96">
        <v>8</v>
      </c>
      <c r="J19" s="96">
        <v>9</v>
      </c>
      <c r="K19" s="96">
        <v>9</v>
      </c>
      <c r="L19" s="96">
        <v>9</v>
      </c>
      <c r="M19" s="98"/>
      <c r="N19" s="96">
        <v>0</v>
      </c>
      <c r="O19" s="96">
        <v>9</v>
      </c>
    </row>
    <row r="20" spans="1:15" ht="15" hidden="1" customHeight="1" x14ac:dyDescent="0.25">
      <c r="A20" s="96" t="s">
        <v>106</v>
      </c>
      <c r="B20" s="96" t="s">
        <v>64</v>
      </c>
      <c r="C20" s="96" t="s">
        <v>106</v>
      </c>
      <c r="D20" s="96" t="s">
        <v>64</v>
      </c>
      <c r="E20" s="96" t="s">
        <v>106</v>
      </c>
      <c r="F20" s="96" t="s">
        <v>64</v>
      </c>
      <c r="G20" s="96" t="s">
        <v>106</v>
      </c>
      <c r="H20" s="96" t="s">
        <v>64</v>
      </c>
      <c r="I20" s="96" t="s">
        <v>106</v>
      </c>
      <c r="J20" s="96" t="s">
        <v>64</v>
      </c>
      <c r="K20" s="96" t="s">
        <v>106</v>
      </c>
      <c r="L20" s="96" t="s">
        <v>64</v>
      </c>
      <c r="M20" s="98"/>
      <c r="N20" s="99" t="s">
        <v>105</v>
      </c>
      <c r="O20" s="96" t="s">
        <v>64</v>
      </c>
    </row>
    <row r="21" spans="1:15" ht="15" hidden="1" customHeight="1" x14ac:dyDescent="0.25">
      <c r="A21" s="96">
        <v>4</v>
      </c>
      <c r="B21" s="96">
        <v>10</v>
      </c>
      <c r="C21" s="96">
        <v>5</v>
      </c>
      <c r="D21" s="96">
        <v>10</v>
      </c>
      <c r="E21" s="96">
        <v>6</v>
      </c>
      <c r="F21" s="96">
        <v>10</v>
      </c>
      <c r="G21" s="96">
        <v>7</v>
      </c>
      <c r="H21" s="96">
        <v>10</v>
      </c>
      <c r="I21" s="96">
        <v>8</v>
      </c>
      <c r="J21" s="96">
        <v>10</v>
      </c>
      <c r="K21" s="96">
        <v>9</v>
      </c>
      <c r="L21" s="96">
        <v>10</v>
      </c>
      <c r="M21" s="98"/>
      <c r="N21" s="96">
        <v>0</v>
      </c>
      <c r="O21" s="96">
        <v>10</v>
      </c>
    </row>
    <row r="22" spans="1:15" ht="15" hidden="1" customHeight="1" x14ac:dyDescent="0.25">
      <c r="A22" s="96" t="s">
        <v>106</v>
      </c>
      <c r="B22" s="96" t="s">
        <v>64</v>
      </c>
      <c r="C22" s="96" t="s">
        <v>106</v>
      </c>
      <c r="D22" s="96" t="s">
        <v>64</v>
      </c>
      <c r="E22" s="96" t="s">
        <v>106</v>
      </c>
      <c r="F22" s="96" t="s">
        <v>64</v>
      </c>
      <c r="G22" s="96" t="s">
        <v>106</v>
      </c>
      <c r="H22" s="96" t="s">
        <v>64</v>
      </c>
      <c r="I22" s="96" t="s">
        <v>106</v>
      </c>
      <c r="J22" s="96" t="s">
        <v>64</v>
      </c>
      <c r="K22" s="96" t="s">
        <v>106</v>
      </c>
      <c r="L22" s="96" t="s">
        <v>64</v>
      </c>
      <c r="M22" s="98"/>
      <c r="N22" s="99" t="s">
        <v>105</v>
      </c>
      <c r="O22" s="96" t="s">
        <v>64</v>
      </c>
    </row>
    <row r="23" spans="1:15" ht="15" hidden="1" customHeight="1" x14ac:dyDescent="0.25">
      <c r="A23" s="96">
        <v>4</v>
      </c>
      <c r="B23" s="96">
        <v>11</v>
      </c>
      <c r="C23" s="96">
        <v>5</v>
      </c>
      <c r="D23" s="96">
        <v>11</v>
      </c>
      <c r="E23" s="96">
        <v>6</v>
      </c>
      <c r="F23" s="96">
        <v>11</v>
      </c>
      <c r="G23" s="96">
        <v>7</v>
      </c>
      <c r="H23" s="96">
        <v>11</v>
      </c>
      <c r="I23" s="96">
        <v>8</v>
      </c>
      <c r="J23" s="96">
        <v>11</v>
      </c>
      <c r="K23" s="96">
        <v>9</v>
      </c>
      <c r="L23" s="96">
        <v>11</v>
      </c>
      <c r="M23" s="98"/>
      <c r="N23" s="96">
        <v>0</v>
      </c>
      <c r="O23" s="96">
        <v>11</v>
      </c>
    </row>
    <row r="24" spans="1:15" ht="15" hidden="1" customHeight="1" x14ac:dyDescent="0.25">
      <c r="A24" s="96" t="s">
        <v>106</v>
      </c>
      <c r="B24" s="96" t="s">
        <v>64</v>
      </c>
      <c r="C24" s="96" t="s">
        <v>106</v>
      </c>
      <c r="D24" s="96" t="s">
        <v>64</v>
      </c>
      <c r="E24" s="96" t="s">
        <v>106</v>
      </c>
      <c r="F24" s="96" t="s">
        <v>64</v>
      </c>
      <c r="G24" s="96" t="s">
        <v>106</v>
      </c>
      <c r="H24" s="96" t="s">
        <v>64</v>
      </c>
      <c r="I24" s="96" t="s">
        <v>106</v>
      </c>
      <c r="J24" s="96" t="s">
        <v>64</v>
      </c>
      <c r="K24" s="96" t="s">
        <v>106</v>
      </c>
      <c r="L24" s="96" t="s">
        <v>64</v>
      </c>
      <c r="M24" s="98"/>
      <c r="N24" s="99" t="s">
        <v>105</v>
      </c>
      <c r="O24" s="96" t="s">
        <v>64</v>
      </c>
    </row>
    <row r="25" spans="1:15" ht="15" hidden="1" customHeight="1" x14ac:dyDescent="0.25">
      <c r="A25" s="96">
        <v>4</v>
      </c>
      <c r="B25" s="96">
        <v>12</v>
      </c>
      <c r="C25" s="96">
        <v>5</v>
      </c>
      <c r="D25" s="96">
        <v>12</v>
      </c>
      <c r="E25" s="96">
        <v>6</v>
      </c>
      <c r="F25" s="96">
        <v>12</v>
      </c>
      <c r="G25" s="96">
        <v>7</v>
      </c>
      <c r="H25" s="96">
        <v>12</v>
      </c>
      <c r="I25" s="96">
        <v>8</v>
      </c>
      <c r="J25" s="96">
        <v>12</v>
      </c>
      <c r="K25" s="96">
        <v>9</v>
      </c>
      <c r="L25" s="96">
        <v>12</v>
      </c>
      <c r="M25" s="98"/>
      <c r="N25" s="96">
        <v>0</v>
      </c>
      <c r="O25" s="96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96" t="s">
        <v>104</v>
      </c>
      <c r="B28" s="96" t="s">
        <v>103</v>
      </c>
      <c r="C28" s="96" t="s">
        <v>102</v>
      </c>
      <c r="D28" s="96" t="s">
        <v>104</v>
      </c>
      <c r="E28" s="96" t="s">
        <v>103</v>
      </c>
      <c r="F28" s="96" t="s">
        <v>102</v>
      </c>
      <c r="G28" s="96" t="s">
        <v>104</v>
      </c>
      <c r="H28" s="96" t="s">
        <v>103</v>
      </c>
      <c r="I28" s="96" t="s">
        <v>102</v>
      </c>
      <c r="J28" s="96" t="s">
        <v>104</v>
      </c>
      <c r="K28" s="96" t="s">
        <v>103</v>
      </c>
      <c r="L28" s="96" t="s">
        <v>102</v>
      </c>
      <c r="M28" s="96" t="s">
        <v>104</v>
      </c>
      <c r="N28" s="96" t="s">
        <v>103</v>
      </c>
      <c r="O28" s="96" t="s">
        <v>102</v>
      </c>
    </row>
    <row r="29" spans="1:15" ht="15" hidden="1" customHeight="1" x14ac:dyDescent="0.25">
      <c r="A29" s="96">
        <v>1</v>
      </c>
      <c r="B29" s="96">
        <v>2</v>
      </c>
      <c r="C29" s="96">
        <v>0</v>
      </c>
      <c r="D29" s="96">
        <v>1</v>
      </c>
      <c r="E29" s="96">
        <v>2</v>
      </c>
      <c r="F29" s="96">
        <v>1</v>
      </c>
      <c r="G29" s="96">
        <v>1</v>
      </c>
      <c r="H29" s="96">
        <v>3</v>
      </c>
      <c r="I29" s="96">
        <v>0</v>
      </c>
      <c r="J29" s="96">
        <v>1</v>
      </c>
      <c r="K29" s="96">
        <v>3</v>
      </c>
      <c r="L29" s="96">
        <v>1</v>
      </c>
      <c r="M29" s="96">
        <v>1</v>
      </c>
      <c r="N29" s="96">
        <v>4</v>
      </c>
      <c r="O29" s="96">
        <v>0</v>
      </c>
    </row>
    <row r="30" spans="1:15" ht="15" hidden="1" customHeight="1" x14ac:dyDescent="0.25">
      <c r="A30" s="96" t="s">
        <v>104</v>
      </c>
      <c r="B30" s="96" t="s">
        <v>103</v>
      </c>
      <c r="C30" s="96" t="s">
        <v>102</v>
      </c>
      <c r="D30" s="96" t="s">
        <v>104</v>
      </c>
      <c r="E30" s="96" t="s">
        <v>103</v>
      </c>
      <c r="F30" s="96" t="s">
        <v>102</v>
      </c>
      <c r="G30" s="96" t="s">
        <v>104</v>
      </c>
      <c r="H30" s="96" t="s">
        <v>103</v>
      </c>
      <c r="I30" s="96" t="s">
        <v>102</v>
      </c>
      <c r="J30" s="96" t="s">
        <v>104</v>
      </c>
      <c r="K30" s="96" t="s">
        <v>103</v>
      </c>
      <c r="L30" s="96" t="s">
        <v>102</v>
      </c>
      <c r="M30" s="96" t="s">
        <v>104</v>
      </c>
      <c r="N30" s="96" t="s">
        <v>103</v>
      </c>
      <c r="O30" s="96" t="s">
        <v>102</v>
      </c>
    </row>
    <row r="31" spans="1:15" ht="15" hidden="1" customHeight="1" x14ac:dyDescent="0.25">
      <c r="A31" s="96">
        <v>2</v>
      </c>
      <c r="B31" s="96">
        <v>2</v>
      </c>
      <c r="C31" s="96">
        <v>0</v>
      </c>
      <c r="D31" s="96">
        <v>2</v>
      </c>
      <c r="E31" s="96">
        <v>2</v>
      </c>
      <c r="F31" s="96">
        <v>1</v>
      </c>
      <c r="G31" s="96">
        <v>2</v>
      </c>
      <c r="H31" s="96">
        <v>3</v>
      </c>
      <c r="I31" s="96">
        <v>0</v>
      </c>
      <c r="J31" s="96">
        <v>2</v>
      </c>
      <c r="K31" s="96">
        <v>3</v>
      </c>
      <c r="L31" s="96">
        <v>1</v>
      </c>
      <c r="M31" s="96">
        <v>2</v>
      </c>
      <c r="N31" s="96">
        <v>4</v>
      </c>
      <c r="O31" s="96">
        <v>0</v>
      </c>
    </row>
    <row r="32" spans="1:15" ht="15" hidden="1" customHeight="1" x14ac:dyDescent="0.25">
      <c r="A32" s="96" t="s">
        <v>104</v>
      </c>
      <c r="B32" s="96" t="s">
        <v>103</v>
      </c>
      <c r="C32" s="96" t="s">
        <v>102</v>
      </c>
      <c r="D32" s="96" t="s">
        <v>104</v>
      </c>
      <c r="E32" s="96" t="s">
        <v>103</v>
      </c>
      <c r="F32" s="96" t="s">
        <v>102</v>
      </c>
      <c r="G32" s="96" t="s">
        <v>104</v>
      </c>
      <c r="H32" s="96" t="s">
        <v>103</v>
      </c>
      <c r="I32" s="96" t="s">
        <v>102</v>
      </c>
      <c r="J32" s="96" t="s">
        <v>104</v>
      </c>
      <c r="K32" s="96" t="s">
        <v>103</v>
      </c>
      <c r="L32" s="96" t="s">
        <v>102</v>
      </c>
      <c r="M32" s="96" t="s">
        <v>104</v>
      </c>
      <c r="N32" s="96" t="s">
        <v>103</v>
      </c>
      <c r="O32" s="96" t="s">
        <v>102</v>
      </c>
    </row>
    <row r="33" spans="1:15" ht="15" hidden="1" customHeight="1" x14ac:dyDescent="0.25">
      <c r="A33" s="96">
        <v>3</v>
      </c>
      <c r="B33" s="96">
        <v>2</v>
      </c>
      <c r="C33" s="96">
        <v>0</v>
      </c>
      <c r="D33" s="96">
        <v>3</v>
      </c>
      <c r="E33" s="96">
        <v>2</v>
      </c>
      <c r="F33" s="96">
        <v>1</v>
      </c>
      <c r="G33" s="96">
        <v>3</v>
      </c>
      <c r="H33" s="96">
        <v>3</v>
      </c>
      <c r="I33" s="96">
        <v>0</v>
      </c>
      <c r="J33" s="96">
        <v>3</v>
      </c>
      <c r="K33" s="96">
        <v>3</v>
      </c>
      <c r="L33" s="96">
        <v>1</v>
      </c>
      <c r="M33" s="96">
        <v>3</v>
      </c>
      <c r="N33" s="96">
        <v>4</v>
      </c>
      <c r="O33" s="96">
        <v>0</v>
      </c>
    </row>
    <row r="34" spans="1:15" ht="15" hidden="1" customHeight="1" x14ac:dyDescent="0.25">
      <c r="A34" s="96" t="s">
        <v>104</v>
      </c>
      <c r="B34" s="96" t="s">
        <v>103</v>
      </c>
      <c r="C34" s="96" t="s">
        <v>102</v>
      </c>
      <c r="D34" s="96" t="s">
        <v>104</v>
      </c>
      <c r="E34" s="96" t="s">
        <v>103</v>
      </c>
      <c r="F34" s="96" t="s">
        <v>102</v>
      </c>
      <c r="G34" s="96" t="s">
        <v>104</v>
      </c>
      <c r="H34" s="96" t="s">
        <v>103</v>
      </c>
      <c r="I34" s="96" t="s">
        <v>102</v>
      </c>
      <c r="J34" s="96" t="s">
        <v>104</v>
      </c>
      <c r="K34" s="96" t="s">
        <v>103</v>
      </c>
      <c r="L34" s="96" t="s">
        <v>102</v>
      </c>
      <c r="M34" s="96" t="s">
        <v>104</v>
      </c>
      <c r="N34" s="96" t="s">
        <v>103</v>
      </c>
      <c r="O34" s="96" t="s">
        <v>102</v>
      </c>
    </row>
    <row r="35" spans="1:15" ht="15" hidden="1" customHeight="1" x14ac:dyDescent="0.25">
      <c r="A35" s="96">
        <v>4</v>
      </c>
      <c r="B35" s="96">
        <v>2</v>
      </c>
      <c r="C35" s="96">
        <v>0</v>
      </c>
      <c r="D35" s="96">
        <v>4</v>
      </c>
      <c r="E35" s="96">
        <v>2</v>
      </c>
      <c r="F35" s="96">
        <v>1</v>
      </c>
      <c r="G35" s="96">
        <v>4</v>
      </c>
      <c r="H35" s="96">
        <v>3</v>
      </c>
      <c r="I35" s="96">
        <v>0</v>
      </c>
      <c r="J35" s="96">
        <v>4</v>
      </c>
      <c r="K35" s="96">
        <v>3</v>
      </c>
      <c r="L35" s="96">
        <v>1</v>
      </c>
      <c r="M35" s="96">
        <v>4</v>
      </c>
      <c r="N35" s="96">
        <v>4</v>
      </c>
      <c r="O35" s="96">
        <v>0</v>
      </c>
    </row>
    <row r="36" spans="1:15" ht="15" hidden="1" customHeight="1" x14ac:dyDescent="0.25">
      <c r="A36" s="96" t="s">
        <v>104</v>
      </c>
      <c r="B36" s="96" t="s">
        <v>103</v>
      </c>
      <c r="C36" s="96" t="s">
        <v>102</v>
      </c>
      <c r="D36" s="96" t="s">
        <v>104</v>
      </c>
      <c r="E36" s="96" t="s">
        <v>103</v>
      </c>
      <c r="F36" s="96" t="s">
        <v>102</v>
      </c>
      <c r="G36" s="96" t="s">
        <v>104</v>
      </c>
      <c r="H36" s="96" t="s">
        <v>103</v>
      </c>
      <c r="I36" s="96" t="s">
        <v>102</v>
      </c>
      <c r="J36" s="96" t="s">
        <v>104</v>
      </c>
      <c r="K36" s="96" t="s">
        <v>103</v>
      </c>
      <c r="L36" s="96" t="s">
        <v>102</v>
      </c>
      <c r="M36" s="96" t="s">
        <v>104</v>
      </c>
      <c r="N36" s="96" t="s">
        <v>103</v>
      </c>
      <c r="O36" s="96" t="s">
        <v>102</v>
      </c>
    </row>
    <row r="37" spans="1:15" ht="15" hidden="1" customHeight="1" x14ac:dyDescent="0.25">
      <c r="A37" s="96">
        <v>5</v>
      </c>
      <c r="B37" s="96">
        <v>2</v>
      </c>
      <c r="C37" s="96">
        <v>0</v>
      </c>
      <c r="D37" s="96">
        <v>5</v>
      </c>
      <c r="E37" s="96">
        <v>2</v>
      </c>
      <c r="F37" s="96">
        <v>1</v>
      </c>
      <c r="G37" s="96">
        <v>5</v>
      </c>
      <c r="H37" s="96">
        <v>3</v>
      </c>
      <c r="I37" s="96">
        <v>0</v>
      </c>
      <c r="J37" s="96">
        <v>5</v>
      </c>
      <c r="K37" s="96">
        <v>3</v>
      </c>
      <c r="L37" s="96">
        <v>1</v>
      </c>
      <c r="M37" s="96">
        <v>5</v>
      </c>
      <c r="N37" s="96">
        <v>4</v>
      </c>
      <c r="O37" s="96">
        <v>0</v>
      </c>
    </row>
    <row r="38" spans="1:15" ht="15" hidden="1" customHeight="1" x14ac:dyDescent="0.25">
      <c r="A38" s="96" t="s">
        <v>104</v>
      </c>
      <c r="B38" s="96" t="s">
        <v>103</v>
      </c>
      <c r="C38" s="96" t="s">
        <v>102</v>
      </c>
      <c r="D38" s="96" t="s">
        <v>104</v>
      </c>
      <c r="E38" s="96" t="s">
        <v>103</v>
      </c>
      <c r="F38" s="96" t="s">
        <v>102</v>
      </c>
      <c r="G38" s="96" t="s">
        <v>104</v>
      </c>
      <c r="H38" s="96" t="s">
        <v>103</v>
      </c>
      <c r="I38" s="96" t="s">
        <v>102</v>
      </c>
      <c r="J38" s="96" t="s">
        <v>104</v>
      </c>
      <c r="K38" s="96" t="s">
        <v>103</v>
      </c>
      <c r="L38" s="96" t="s">
        <v>102</v>
      </c>
      <c r="M38" s="96" t="s">
        <v>104</v>
      </c>
      <c r="N38" s="96" t="s">
        <v>103</v>
      </c>
      <c r="O38" s="96" t="s">
        <v>102</v>
      </c>
    </row>
    <row r="39" spans="1:15" ht="15" hidden="1" customHeight="1" x14ac:dyDescent="0.25">
      <c r="A39" s="96">
        <v>6</v>
      </c>
      <c r="B39" s="96">
        <v>2</v>
      </c>
      <c r="C39" s="96">
        <v>0</v>
      </c>
      <c r="D39" s="96">
        <v>6</v>
      </c>
      <c r="E39" s="96">
        <v>2</v>
      </c>
      <c r="F39" s="96">
        <v>1</v>
      </c>
      <c r="G39" s="96">
        <v>6</v>
      </c>
      <c r="H39" s="96">
        <v>3</v>
      </c>
      <c r="I39" s="96">
        <v>0</v>
      </c>
      <c r="J39" s="96">
        <v>6</v>
      </c>
      <c r="K39" s="96">
        <v>3</v>
      </c>
      <c r="L39" s="96">
        <v>1</v>
      </c>
      <c r="M39" s="96">
        <v>6</v>
      </c>
      <c r="N39" s="96">
        <v>4</v>
      </c>
      <c r="O39" s="96">
        <v>0</v>
      </c>
    </row>
    <row r="40" spans="1:15" ht="15" hidden="1" customHeight="1" x14ac:dyDescent="0.25">
      <c r="A40" s="96" t="s">
        <v>104</v>
      </c>
      <c r="B40" s="96" t="s">
        <v>103</v>
      </c>
      <c r="C40" s="96" t="s">
        <v>102</v>
      </c>
      <c r="D40" s="96" t="s">
        <v>104</v>
      </c>
      <c r="E40" s="96" t="s">
        <v>103</v>
      </c>
      <c r="F40" s="96" t="s">
        <v>102</v>
      </c>
      <c r="G40" s="96" t="s">
        <v>104</v>
      </c>
      <c r="H40" s="96" t="s">
        <v>103</v>
      </c>
      <c r="I40" s="96" t="s">
        <v>102</v>
      </c>
      <c r="J40" s="96" t="s">
        <v>104</v>
      </c>
      <c r="K40" s="96" t="s">
        <v>103</v>
      </c>
      <c r="L40" s="96" t="s">
        <v>102</v>
      </c>
      <c r="M40" s="96" t="s">
        <v>104</v>
      </c>
      <c r="N40" s="96" t="s">
        <v>103</v>
      </c>
      <c r="O40" s="96" t="s">
        <v>102</v>
      </c>
    </row>
    <row r="41" spans="1:15" ht="15" hidden="1" customHeight="1" x14ac:dyDescent="0.25">
      <c r="A41" s="96">
        <v>7</v>
      </c>
      <c r="B41" s="96">
        <v>2</v>
      </c>
      <c r="C41" s="96">
        <v>0</v>
      </c>
      <c r="D41" s="96">
        <v>7</v>
      </c>
      <c r="E41" s="96">
        <v>2</v>
      </c>
      <c r="F41" s="96">
        <v>1</v>
      </c>
      <c r="G41" s="96">
        <v>7</v>
      </c>
      <c r="H41" s="96">
        <v>3</v>
      </c>
      <c r="I41" s="96">
        <v>0</v>
      </c>
      <c r="J41" s="96">
        <v>7</v>
      </c>
      <c r="K41" s="96">
        <v>3</v>
      </c>
      <c r="L41" s="96">
        <v>1</v>
      </c>
      <c r="M41" s="96">
        <v>7</v>
      </c>
      <c r="N41" s="96">
        <v>4</v>
      </c>
      <c r="O41" s="96">
        <v>0</v>
      </c>
    </row>
    <row r="42" spans="1:15" ht="15" hidden="1" customHeight="1" x14ac:dyDescent="0.25">
      <c r="A42" s="96" t="s">
        <v>104</v>
      </c>
      <c r="B42" s="96" t="s">
        <v>103</v>
      </c>
      <c r="C42" s="96" t="s">
        <v>102</v>
      </c>
      <c r="D42" s="96" t="s">
        <v>104</v>
      </c>
      <c r="E42" s="96" t="s">
        <v>103</v>
      </c>
      <c r="F42" s="96" t="s">
        <v>102</v>
      </c>
      <c r="G42" s="96" t="s">
        <v>104</v>
      </c>
      <c r="H42" s="96" t="s">
        <v>103</v>
      </c>
      <c r="I42" s="96" t="s">
        <v>102</v>
      </c>
      <c r="J42" s="96" t="s">
        <v>104</v>
      </c>
      <c r="K42" s="96" t="s">
        <v>103</v>
      </c>
      <c r="L42" s="96" t="s">
        <v>102</v>
      </c>
      <c r="M42" s="96" t="s">
        <v>104</v>
      </c>
      <c r="N42" s="96" t="s">
        <v>103</v>
      </c>
      <c r="O42" s="96" t="s">
        <v>102</v>
      </c>
    </row>
    <row r="43" spans="1:15" ht="15" hidden="1" customHeight="1" x14ac:dyDescent="0.25">
      <c r="A43" s="96">
        <v>8</v>
      </c>
      <c r="B43" s="96">
        <v>2</v>
      </c>
      <c r="C43" s="96">
        <v>0</v>
      </c>
      <c r="D43" s="96">
        <v>8</v>
      </c>
      <c r="E43" s="96">
        <v>2</v>
      </c>
      <c r="F43" s="96">
        <v>1</v>
      </c>
      <c r="G43" s="96">
        <v>8</v>
      </c>
      <c r="H43" s="96">
        <v>3</v>
      </c>
      <c r="I43" s="96">
        <v>0</v>
      </c>
      <c r="J43" s="96">
        <v>8</v>
      </c>
      <c r="K43" s="96">
        <v>3</v>
      </c>
      <c r="L43" s="96">
        <v>1</v>
      </c>
      <c r="M43" s="96">
        <v>8</v>
      </c>
      <c r="N43" s="96">
        <v>4</v>
      </c>
      <c r="O43" s="96">
        <v>0</v>
      </c>
    </row>
    <row r="44" spans="1:15" ht="15" hidden="1" customHeight="1" x14ac:dyDescent="0.25">
      <c r="A44" s="96" t="s">
        <v>104</v>
      </c>
      <c r="B44" s="96" t="s">
        <v>103</v>
      </c>
      <c r="C44" s="96" t="s">
        <v>102</v>
      </c>
      <c r="D44" s="96" t="s">
        <v>104</v>
      </c>
      <c r="E44" s="96" t="s">
        <v>103</v>
      </c>
      <c r="F44" s="96" t="s">
        <v>102</v>
      </c>
      <c r="G44" s="96" t="s">
        <v>104</v>
      </c>
      <c r="H44" s="96" t="s">
        <v>103</v>
      </c>
      <c r="I44" s="96" t="s">
        <v>102</v>
      </c>
      <c r="J44" s="96" t="s">
        <v>104</v>
      </c>
      <c r="K44" s="96" t="s">
        <v>103</v>
      </c>
      <c r="L44" s="96" t="s">
        <v>102</v>
      </c>
      <c r="M44" s="96" t="s">
        <v>104</v>
      </c>
      <c r="N44" s="96" t="s">
        <v>103</v>
      </c>
      <c r="O44" s="96" t="s">
        <v>102</v>
      </c>
    </row>
    <row r="45" spans="1:15" ht="15" hidden="1" customHeight="1" x14ac:dyDescent="0.25">
      <c r="A45" s="96">
        <v>9</v>
      </c>
      <c r="B45" s="96">
        <v>2</v>
      </c>
      <c r="C45" s="96">
        <v>0</v>
      </c>
      <c r="D45" s="96">
        <v>9</v>
      </c>
      <c r="E45" s="96">
        <v>2</v>
      </c>
      <c r="F45" s="96">
        <v>1</v>
      </c>
      <c r="G45" s="96">
        <v>9</v>
      </c>
      <c r="H45" s="96">
        <v>3</v>
      </c>
      <c r="I45" s="96">
        <v>0</v>
      </c>
      <c r="J45" s="96">
        <v>9</v>
      </c>
      <c r="K45" s="96">
        <v>3</v>
      </c>
      <c r="L45" s="96">
        <v>1</v>
      </c>
      <c r="M45" s="96">
        <v>9</v>
      </c>
      <c r="N45" s="96">
        <v>4</v>
      </c>
      <c r="O45" s="96">
        <v>0</v>
      </c>
    </row>
    <row r="46" spans="1:15" ht="15" hidden="1" customHeight="1" x14ac:dyDescent="0.25">
      <c r="A46" s="96" t="s">
        <v>104</v>
      </c>
      <c r="B46" s="96" t="s">
        <v>103</v>
      </c>
      <c r="C46" s="96" t="s">
        <v>102</v>
      </c>
      <c r="D46" s="96" t="s">
        <v>104</v>
      </c>
      <c r="E46" s="96" t="s">
        <v>103</v>
      </c>
      <c r="F46" s="96" t="s">
        <v>102</v>
      </c>
      <c r="G46" s="96" t="s">
        <v>104</v>
      </c>
      <c r="H46" s="96" t="s">
        <v>103</v>
      </c>
      <c r="I46" s="96" t="s">
        <v>102</v>
      </c>
      <c r="J46" s="96" t="s">
        <v>104</v>
      </c>
      <c r="K46" s="96" t="s">
        <v>103</v>
      </c>
      <c r="L46" s="96" t="s">
        <v>102</v>
      </c>
      <c r="M46" s="96" t="s">
        <v>104</v>
      </c>
      <c r="N46" s="96" t="s">
        <v>103</v>
      </c>
      <c r="O46" s="96" t="s">
        <v>102</v>
      </c>
    </row>
    <row r="47" spans="1:15" ht="15" hidden="1" customHeight="1" x14ac:dyDescent="0.25">
      <c r="A47" s="96">
        <v>10</v>
      </c>
      <c r="B47" s="96">
        <v>2</v>
      </c>
      <c r="C47" s="96">
        <v>0</v>
      </c>
      <c r="D47" s="96">
        <v>10</v>
      </c>
      <c r="E47" s="96">
        <v>2</v>
      </c>
      <c r="F47" s="96">
        <v>1</v>
      </c>
      <c r="G47" s="96">
        <v>10</v>
      </c>
      <c r="H47" s="96">
        <v>3</v>
      </c>
      <c r="I47" s="96">
        <v>0</v>
      </c>
      <c r="J47" s="96">
        <v>10</v>
      </c>
      <c r="K47" s="96">
        <v>3</v>
      </c>
      <c r="L47" s="96">
        <v>1</v>
      </c>
      <c r="M47" s="96">
        <v>10</v>
      </c>
      <c r="N47" s="96">
        <v>4</v>
      </c>
      <c r="O47" s="96">
        <v>0</v>
      </c>
    </row>
    <row r="48" spans="1:15" ht="15" hidden="1" customHeight="1" x14ac:dyDescent="0.25">
      <c r="A48" s="96" t="s">
        <v>104</v>
      </c>
      <c r="B48" s="96" t="s">
        <v>103</v>
      </c>
      <c r="C48" s="96" t="s">
        <v>102</v>
      </c>
      <c r="D48" s="96" t="s">
        <v>104</v>
      </c>
      <c r="E48" s="96" t="s">
        <v>103</v>
      </c>
      <c r="F48" s="96" t="s">
        <v>102</v>
      </c>
      <c r="G48" s="96" t="s">
        <v>104</v>
      </c>
      <c r="H48" s="96" t="s">
        <v>103</v>
      </c>
      <c r="I48" s="96" t="s">
        <v>102</v>
      </c>
      <c r="J48" s="96" t="s">
        <v>104</v>
      </c>
      <c r="K48" s="96" t="s">
        <v>103</v>
      </c>
      <c r="L48" s="96" t="s">
        <v>102</v>
      </c>
      <c r="M48" s="96" t="s">
        <v>104</v>
      </c>
      <c r="N48" s="96" t="s">
        <v>103</v>
      </c>
      <c r="O48" s="96" t="s">
        <v>102</v>
      </c>
    </row>
    <row r="49" spans="1:15" ht="15" hidden="1" customHeight="1" x14ac:dyDescent="0.25">
      <c r="A49" s="96">
        <v>11</v>
      </c>
      <c r="B49" s="96">
        <v>2</v>
      </c>
      <c r="C49" s="96">
        <v>0</v>
      </c>
      <c r="D49" s="96">
        <v>11</v>
      </c>
      <c r="E49" s="96">
        <v>2</v>
      </c>
      <c r="F49" s="96">
        <v>1</v>
      </c>
      <c r="G49" s="96">
        <v>11</v>
      </c>
      <c r="H49" s="96">
        <v>3</v>
      </c>
      <c r="I49" s="96">
        <v>0</v>
      </c>
      <c r="J49" s="96">
        <v>11</v>
      </c>
      <c r="K49" s="96">
        <v>3</v>
      </c>
      <c r="L49" s="96">
        <v>1</v>
      </c>
      <c r="M49" s="96">
        <v>11</v>
      </c>
      <c r="N49" s="96">
        <v>4</v>
      </c>
      <c r="O49" s="96">
        <v>0</v>
      </c>
    </row>
    <row r="50" spans="1:15" ht="15" hidden="1" customHeight="1" x14ac:dyDescent="0.25">
      <c r="A50" s="96" t="s">
        <v>104</v>
      </c>
      <c r="B50" s="96" t="s">
        <v>103</v>
      </c>
      <c r="C50" s="96" t="s">
        <v>102</v>
      </c>
      <c r="D50" s="96" t="s">
        <v>104</v>
      </c>
      <c r="E50" s="96" t="s">
        <v>103</v>
      </c>
      <c r="F50" s="96" t="s">
        <v>102</v>
      </c>
      <c r="G50" s="96" t="s">
        <v>104</v>
      </c>
      <c r="H50" s="96" t="s">
        <v>103</v>
      </c>
      <c r="I50" s="96" t="s">
        <v>102</v>
      </c>
      <c r="J50" s="96" t="s">
        <v>104</v>
      </c>
      <c r="K50" s="96" t="s">
        <v>103</v>
      </c>
      <c r="L50" s="96" t="s">
        <v>102</v>
      </c>
      <c r="M50" s="96" t="s">
        <v>104</v>
      </c>
      <c r="N50" s="96" t="s">
        <v>103</v>
      </c>
      <c r="O50" s="96" t="s">
        <v>102</v>
      </c>
    </row>
    <row r="51" spans="1:15" ht="15" hidden="1" customHeight="1" x14ac:dyDescent="0.25">
      <c r="A51" s="96">
        <v>12</v>
      </c>
      <c r="B51" s="96">
        <v>2</v>
      </c>
      <c r="C51" s="96">
        <v>0</v>
      </c>
      <c r="D51" s="96">
        <v>12</v>
      </c>
      <c r="E51" s="96">
        <v>2</v>
      </c>
      <c r="F51" s="96">
        <v>1</v>
      </c>
      <c r="G51" s="96">
        <v>12</v>
      </c>
      <c r="H51" s="96">
        <v>3</v>
      </c>
      <c r="I51" s="96">
        <v>0</v>
      </c>
      <c r="J51" s="96">
        <v>12</v>
      </c>
      <c r="K51" s="96">
        <v>3</v>
      </c>
      <c r="L51" s="96">
        <v>1</v>
      </c>
      <c r="M51" s="96">
        <v>12</v>
      </c>
      <c r="N51" s="96">
        <v>4</v>
      </c>
      <c r="O51" s="96">
        <v>0</v>
      </c>
    </row>
    <row r="52" spans="1:15" ht="15" hidden="1" customHeight="1" x14ac:dyDescent="0.25">
      <c r="A52" s="96" t="s">
        <v>104</v>
      </c>
      <c r="B52" s="96" t="s">
        <v>103</v>
      </c>
      <c r="C52" s="96" t="s">
        <v>102</v>
      </c>
      <c r="D52" s="96" t="s">
        <v>104</v>
      </c>
      <c r="E52" s="96" t="s">
        <v>103</v>
      </c>
      <c r="F52" s="96" t="s">
        <v>102</v>
      </c>
      <c r="G52" s="96" t="s">
        <v>104</v>
      </c>
      <c r="H52" s="96" t="s">
        <v>103</v>
      </c>
      <c r="I52" s="96" t="s">
        <v>102</v>
      </c>
      <c r="J52" s="96" t="s">
        <v>104</v>
      </c>
      <c r="K52" s="96" t="s">
        <v>103</v>
      </c>
      <c r="L52" s="96" t="s">
        <v>102</v>
      </c>
      <c r="M52" s="96" t="s">
        <v>104</v>
      </c>
      <c r="N52" s="96" t="s">
        <v>103</v>
      </c>
      <c r="O52" s="96" t="s">
        <v>102</v>
      </c>
    </row>
    <row r="53" spans="1:15" ht="15" hidden="1" customHeight="1" x14ac:dyDescent="0.25">
      <c r="A53" s="96">
        <v>13</v>
      </c>
      <c r="B53" s="96">
        <v>2</v>
      </c>
      <c r="C53" s="96">
        <v>0</v>
      </c>
      <c r="D53" s="96">
        <v>13</v>
      </c>
      <c r="E53" s="96">
        <v>2</v>
      </c>
      <c r="F53" s="96">
        <v>1</v>
      </c>
      <c r="G53" s="96">
        <v>13</v>
      </c>
      <c r="H53" s="96">
        <v>3</v>
      </c>
      <c r="I53" s="96">
        <v>0</v>
      </c>
      <c r="J53" s="96">
        <v>13</v>
      </c>
      <c r="K53" s="96">
        <v>3</v>
      </c>
      <c r="L53" s="96">
        <v>1</v>
      </c>
      <c r="M53" s="96">
        <v>13</v>
      </c>
      <c r="N53" s="96">
        <v>4</v>
      </c>
      <c r="O53" s="96">
        <v>0</v>
      </c>
    </row>
    <row r="54" spans="1:15" ht="15" hidden="1" customHeight="1" x14ac:dyDescent="0.25">
      <c r="A54" s="96" t="s">
        <v>104</v>
      </c>
      <c r="B54" s="96" t="s">
        <v>103</v>
      </c>
      <c r="C54" s="96" t="s">
        <v>102</v>
      </c>
      <c r="D54" s="96" t="s">
        <v>104</v>
      </c>
      <c r="E54" s="96" t="s">
        <v>103</v>
      </c>
      <c r="F54" s="96" t="s">
        <v>102</v>
      </c>
      <c r="G54" s="96" t="s">
        <v>104</v>
      </c>
      <c r="H54" s="96" t="s">
        <v>103</v>
      </c>
      <c r="I54" s="96" t="s">
        <v>102</v>
      </c>
      <c r="J54" s="96" t="s">
        <v>104</v>
      </c>
      <c r="K54" s="96" t="s">
        <v>103</v>
      </c>
      <c r="L54" s="96" t="s">
        <v>102</v>
      </c>
      <c r="M54" s="96" t="s">
        <v>104</v>
      </c>
      <c r="N54" s="96" t="s">
        <v>103</v>
      </c>
      <c r="O54" s="96" t="s">
        <v>102</v>
      </c>
    </row>
    <row r="55" spans="1:15" ht="15" hidden="1" customHeight="1" x14ac:dyDescent="0.25">
      <c r="A55" s="96">
        <v>14</v>
      </c>
      <c r="B55" s="96">
        <v>2</v>
      </c>
      <c r="C55" s="96">
        <v>0</v>
      </c>
      <c r="D55" s="96">
        <v>14</v>
      </c>
      <c r="E55" s="96">
        <v>2</v>
      </c>
      <c r="F55" s="96">
        <v>1</v>
      </c>
      <c r="G55" s="96">
        <v>14</v>
      </c>
      <c r="H55" s="96">
        <v>3</v>
      </c>
      <c r="I55" s="96">
        <v>0</v>
      </c>
      <c r="J55" s="96">
        <v>14</v>
      </c>
      <c r="K55" s="96">
        <v>3</v>
      </c>
      <c r="L55" s="96">
        <v>1</v>
      </c>
      <c r="M55" s="96">
        <v>14</v>
      </c>
      <c r="N55" s="96">
        <v>4</v>
      </c>
      <c r="O55" s="96">
        <v>0</v>
      </c>
    </row>
    <row r="56" spans="1:15" ht="15" hidden="1" customHeight="1" x14ac:dyDescent="0.25">
      <c r="A56" s="96" t="s">
        <v>104</v>
      </c>
      <c r="B56" s="96" t="s">
        <v>103</v>
      </c>
      <c r="C56" s="96" t="s">
        <v>102</v>
      </c>
      <c r="D56" s="96" t="s">
        <v>104</v>
      </c>
      <c r="E56" s="96" t="s">
        <v>103</v>
      </c>
      <c r="F56" s="96" t="s">
        <v>102</v>
      </c>
      <c r="G56" s="96" t="s">
        <v>104</v>
      </c>
      <c r="H56" s="96" t="s">
        <v>103</v>
      </c>
      <c r="I56" s="96" t="s">
        <v>102</v>
      </c>
      <c r="J56" s="96" t="s">
        <v>104</v>
      </c>
      <c r="K56" s="96" t="s">
        <v>103</v>
      </c>
      <c r="L56" s="96" t="s">
        <v>102</v>
      </c>
      <c r="M56" s="96" t="s">
        <v>104</v>
      </c>
      <c r="N56" s="96" t="s">
        <v>103</v>
      </c>
      <c r="O56" s="96" t="s">
        <v>102</v>
      </c>
    </row>
    <row r="57" spans="1:15" ht="15" hidden="1" customHeight="1" x14ac:dyDescent="0.25">
      <c r="A57" s="96">
        <v>15</v>
      </c>
      <c r="B57" s="96">
        <v>2</v>
      </c>
      <c r="C57" s="96">
        <v>0</v>
      </c>
      <c r="D57" s="96">
        <v>15</v>
      </c>
      <c r="E57" s="96">
        <v>2</v>
      </c>
      <c r="F57" s="96">
        <v>1</v>
      </c>
      <c r="G57" s="96">
        <v>15</v>
      </c>
      <c r="H57" s="96">
        <v>3</v>
      </c>
      <c r="I57" s="96">
        <v>0</v>
      </c>
      <c r="J57" s="96">
        <v>15</v>
      </c>
      <c r="K57" s="96">
        <v>3</v>
      </c>
      <c r="L57" s="96">
        <v>1</v>
      </c>
      <c r="M57" s="96">
        <v>15</v>
      </c>
      <c r="N57" s="96">
        <v>4</v>
      </c>
      <c r="O57" s="96">
        <v>0</v>
      </c>
    </row>
    <row r="58" spans="1:15" ht="15" hidden="1" customHeight="1" x14ac:dyDescent="0.25">
      <c r="A58" s="96" t="s">
        <v>104</v>
      </c>
      <c r="B58" s="96" t="s">
        <v>103</v>
      </c>
      <c r="C58" s="96" t="s">
        <v>102</v>
      </c>
      <c r="D58" s="96" t="s">
        <v>104</v>
      </c>
      <c r="E58" s="96" t="s">
        <v>103</v>
      </c>
      <c r="F58" s="96" t="s">
        <v>102</v>
      </c>
      <c r="G58" s="96" t="s">
        <v>104</v>
      </c>
      <c r="H58" s="96" t="s">
        <v>103</v>
      </c>
      <c r="I58" s="96" t="s">
        <v>102</v>
      </c>
      <c r="J58" s="96" t="s">
        <v>104</v>
      </c>
      <c r="K58" s="96" t="s">
        <v>103</v>
      </c>
      <c r="L58" s="96" t="s">
        <v>102</v>
      </c>
      <c r="M58" s="96" t="s">
        <v>104</v>
      </c>
      <c r="N58" s="96" t="s">
        <v>103</v>
      </c>
      <c r="O58" s="96" t="s">
        <v>102</v>
      </c>
    </row>
    <row r="59" spans="1:15" ht="15" hidden="1" customHeight="1" x14ac:dyDescent="0.25">
      <c r="A59" s="96">
        <v>16</v>
      </c>
      <c r="B59" s="96">
        <v>2</v>
      </c>
      <c r="C59" s="96">
        <v>0</v>
      </c>
      <c r="D59" s="96">
        <v>16</v>
      </c>
      <c r="E59" s="96">
        <v>2</v>
      </c>
      <c r="F59" s="96">
        <v>1</v>
      </c>
      <c r="G59" s="96">
        <v>16</v>
      </c>
      <c r="H59" s="96">
        <v>3</v>
      </c>
      <c r="I59" s="96">
        <v>0</v>
      </c>
      <c r="J59" s="96">
        <v>16</v>
      </c>
      <c r="K59" s="96">
        <v>3</v>
      </c>
      <c r="L59" s="96">
        <v>1</v>
      </c>
      <c r="M59" s="96">
        <v>16</v>
      </c>
      <c r="N59" s="96">
        <v>4</v>
      </c>
      <c r="O59" s="96">
        <v>0</v>
      </c>
    </row>
    <row r="60" spans="1:15" ht="15" hidden="1" customHeight="1" x14ac:dyDescent="0.25">
      <c r="A60" s="96" t="s">
        <v>104</v>
      </c>
      <c r="B60" s="96" t="s">
        <v>103</v>
      </c>
      <c r="C60" s="96" t="s">
        <v>102</v>
      </c>
      <c r="D60" s="96" t="s">
        <v>104</v>
      </c>
      <c r="E60" s="96" t="s">
        <v>103</v>
      </c>
      <c r="F60" s="96" t="s">
        <v>102</v>
      </c>
      <c r="G60" s="96" t="s">
        <v>104</v>
      </c>
      <c r="H60" s="96" t="s">
        <v>103</v>
      </c>
      <c r="I60" s="96" t="s">
        <v>102</v>
      </c>
      <c r="J60" s="96" t="s">
        <v>104</v>
      </c>
      <c r="K60" s="96" t="s">
        <v>103</v>
      </c>
      <c r="L60" s="96" t="s">
        <v>102</v>
      </c>
      <c r="M60" s="96" t="s">
        <v>104</v>
      </c>
      <c r="N60" s="96" t="s">
        <v>103</v>
      </c>
      <c r="O60" s="96" t="s">
        <v>102</v>
      </c>
    </row>
    <row r="61" spans="1:15" ht="15" hidden="1" customHeight="1" x14ac:dyDescent="0.25">
      <c r="A61" s="96">
        <v>17</v>
      </c>
      <c r="B61" s="96">
        <v>2</v>
      </c>
      <c r="C61" s="96">
        <v>0</v>
      </c>
      <c r="D61" s="96">
        <v>17</v>
      </c>
      <c r="E61" s="96">
        <v>2</v>
      </c>
      <c r="F61" s="96">
        <v>1</v>
      </c>
      <c r="G61" s="96">
        <v>17</v>
      </c>
      <c r="H61" s="96">
        <v>3</v>
      </c>
      <c r="I61" s="96">
        <v>0</v>
      </c>
      <c r="J61" s="96">
        <v>17</v>
      </c>
      <c r="K61" s="96">
        <v>3</v>
      </c>
      <c r="L61" s="96">
        <v>1</v>
      </c>
      <c r="M61" s="96">
        <v>17</v>
      </c>
      <c r="N61" s="96">
        <v>4</v>
      </c>
      <c r="O61" s="96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96" t="s">
        <v>101</v>
      </c>
      <c r="B64" s="96" t="s">
        <v>64</v>
      </c>
      <c r="C64" s="96" t="s">
        <v>101</v>
      </c>
      <c r="D64" s="96" t="s">
        <v>64</v>
      </c>
      <c r="E64" s="96" t="s">
        <v>101</v>
      </c>
      <c r="F64" s="96" t="s">
        <v>64</v>
      </c>
      <c r="H64" s="97" t="s">
        <v>100</v>
      </c>
      <c r="I64" s="97" t="s">
        <v>17</v>
      </c>
      <c r="J64" s="97" t="s">
        <v>100</v>
      </c>
      <c r="K64" s="97" t="s">
        <v>17</v>
      </c>
      <c r="L64" s="97" t="s">
        <v>100</v>
      </c>
      <c r="M64" s="97" t="s">
        <v>17</v>
      </c>
      <c r="N64" s="97" t="s">
        <v>100</v>
      </c>
      <c r="O64" s="97" t="s">
        <v>17</v>
      </c>
    </row>
    <row r="65" spans="1:15" ht="15" hidden="1" customHeight="1" x14ac:dyDescent="0.25">
      <c r="A65" s="96">
        <v>1</v>
      </c>
      <c r="B65" s="96">
        <v>1</v>
      </c>
      <c r="C65" s="96">
        <v>2</v>
      </c>
      <c r="D65" s="96">
        <v>1</v>
      </c>
      <c r="E65" s="96">
        <v>3</v>
      </c>
      <c r="F65" s="96">
        <v>1</v>
      </c>
      <c r="H65" s="96">
        <v>1</v>
      </c>
      <c r="I65" s="96">
        <v>1</v>
      </c>
      <c r="J65" s="96">
        <v>2</v>
      </c>
      <c r="K65" s="96">
        <v>1</v>
      </c>
      <c r="L65" s="96">
        <v>3</v>
      </c>
      <c r="M65" s="96">
        <v>1</v>
      </c>
      <c r="N65" s="96">
        <v>4</v>
      </c>
      <c r="O65" s="96">
        <v>1</v>
      </c>
    </row>
    <row r="66" spans="1:15" ht="15" hidden="1" customHeight="1" x14ac:dyDescent="0.25">
      <c r="A66" s="96" t="s">
        <v>101</v>
      </c>
      <c r="B66" s="96" t="s">
        <v>64</v>
      </c>
      <c r="C66" s="96" t="s">
        <v>101</v>
      </c>
      <c r="D66" s="96" t="s">
        <v>64</v>
      </c>
      <c r="E66" s="96" t="s">
        <v>101</v>
      </c>
      <c r="F66" s="96" t="s">
        <v>64</v>
      </c>
      <c r="H66" s="97" t="s">
        <v>100</v>
      </c>
      <c r="I66" s="97" t="s">
        <v>17</v>
      </c>
      <c r="J66" s="97" t="s">
        <v>100</v>
      </c>
      <c r="K66" s="97" t="s">
        <v>17</v>
      </c>
      <c r="L66" s="97" t="s">
        <v>100</v>
      </c>
      <c r="M66" s="97" t="s">
        <v>17</v>
      </c>
      <c r="N66" s="97" t="s">
        <v>100</v>
      </c>
      <c r="O66" s="97" t="s">
        <v>17</v>
      </c>
    </row>
    <row r="67" spans="1:15" ht="15" hidden="1" customHeight="1" x14ac:dyDescent="0.25">
      <c r="A67" s="96">
        <v>1</v>
      </c>
      <c r="B67" s="96">
        <v>2</v>
      </c>
      <c r="C67" s="96">
        <v>2</v>
      </c>
      <c r="D67" s="96">
        <v>2</v>
      </c>
      <c r="E67" s="96">
        <v>3</v>
      </c>
      <c r="F67" s="96">
        <v>2</v>
      </c>
      <c r="H67" s="96">
        <v>1</v>
      </c>
      <c r="I67" s="96">
        <v>2</v>
      </c>
      <c r="J67" s="96">
        <v>2</v>
      </c>
      <c r="K67" s="96">
        <v>2</v>
      </c>
      <c r="L67" s="96">
        <v>3</v>
      </c>
      <c r="M67" s="96">
        <v>2</v>
      </c>
      <c r="N67" s="96">
        <v>4</v>
      </c>
      <c r="O67" s="96">
        <v>2</v>
      </c>
    </row>
    <row r="68" spans="1:15" ht="15" hidden="1" customHeight="1" x14ac:dyDescent="0.25">
      <c r="A68" s="96" t="s">
        <v>101</v>
      </c>
      <c r="B68" s="96" t="s">
        <v>64</v>
      </c>
      <c r="C68" s="96" t="s">
        <v>101</v>
      </c>
      <c r="D68" s="96" t="s">
        <v>64</v>
      </c>
      <c r="E68" s="96" t="s">
        <v>101</v>
      </c>
      <c r="F68" s="96" t="s">
        <v>64</v>
      </c>
      <c r="H68" s="97" t="s">
        <v>100</v>
      </c>
      <c r="I68" s="97" t="s">
        <v>17</v>
      </c>
      <c r="J68" s="97" t="s">
        <v>100</v>
      </c>
      <c r="K68" s="97" t="s">
        <v>17</v>
      </c>
      <c r="L68" s="97" t="s">
        <v>100</v>
      </c>
      <c r="M68" s="97" t="s">
        <v>17</v>
      </c>
      <c r="N68" s="97" t="s">
        <v>100</v>
      </c>
      <c r="O68" s="97" t="s">
        <v>17</v>
      </c>
    </row>
    <row r="69" spans="1:15" ht="15" hidden="1" customHeight="1" x14ac:dyDescent="0.25">
      <c r="A69" s="96">
        <v>1</v>
      </c>
      <c r="B69" s="96">
        <v>3</v>
      </c>
      <c r="C69" s="96">
        <v>2</v>
      </c>
      <c r="D69" s="96">
        <v>3</v>
      </c>
      <c r="E69" s="96">
        <v>3</v>
      </c>
      <c r="F69" s="96">
        <v>3</v>
      </c>
      <c r="H69" s="96">
        <v>1</v>
      </c>
      <c r="I69" s="96">
        <v>3</v>
      </c>
      <c r="J69" s="96">
        <v>2</v>
      </c>
      <c r="K69" s="96">
        <v>3</v>
      </c>
      <c r="L69" s="96">
        <v>3</v>
      </c>
      <c r="M69" s="96">
        <v>3</v>
      </c>
      <c r="N69" s="96">
        <v>4</v>
      </c>
      <c r="O69" s="96">
        <v>3</v>
      </c>
    </row>
    <row r="70" spans="1:15" ht="15" hidden="1" customHeight="1" x14ac:dyDescent="0.25">
      <c r="A70" s="96" t="s">
        <v>101</v>
      </c>
      <c r="B70" s="96" t="s">
        <v>64</v>
      </c>
      <c r="C70" s="96" t="s">
        <v>101</v>
      </c>
      <c r="D70" s="96" t="s">
        <v>64</v>
      </c>
      <c r="E70" s="96" t="s">
        <v>101</v>
      </c>
      <c r="F70" s="96" t="s">
        <v>64</v>
      </c>
      <c r="H70" s="97" t="s">
        <v>100</v>
      </c>
      <c r="I70" s="97" t="s">
        <v>17</v>
      </c>
      <c r="J70" s="97" t="s">
        <v>100</v>
      </c>
      <c r="K70" s="97" t="s">
        <v>17</v>
      </c>
      <c r="L70" s="97" t="s">
        <v>100</v>
      </c>
      <c r="M70" s="97" t="s">
        <v>17</v>
      </c>
      <c r="N70" s="97" t="s">
        <v>100</v>
      </c>
      <c r="O70" s="97" t="s">
        <v>17</v>
      </c>
    </row>
    <row r="71" spans="1:15" ht="15" hidden="1" customHeight="1" x14ac:dyDescent="0.25">
      <c r="A71" s="96">
        <v>1</v>
      </c>
      <c r="B71" s="96">
        <v>4</v>
      </c>
      <c r="C71" s="96">
        <v>2</v>
      </c>
      <c r="D71" s="96">
        <v>4</v>
      </c>
      <c r="E71" s="96">
        <v>3</v>
      </c>
      <c r="F71" s="96">
        <v>4</v>
      </c>
      <c r="H71" s="96">
        <v>1</v>
      </c>
      <c r="I71" s="96">
        <v>4</v>
      </c>
      <c r="J71" s="96">
        <v>2</v>
      </c>
      <c r="K71" s="96">
        <v>4</v>
      </c>
      <c r="L71" s="96">
        <v>3</v>
      </c>
      <c r="M71" s="96">
        <v>4</v>
      </c>
      <c r="N71" s="96">
        <v>4</v>
      </c>
      <c r="O71" s="96">
        <v>4</v>
      </c>
    </row>
    <row r="72" spans="1:15" ht="15" hidden="1" customHeight="1" x14ac:dyDescent="0.25">
      <c r="A72" s="96" t="s">
        <v>101</v>
      </c>
      <c r="B72" s="96" t="s">
        <v>64</v>
      </c>
      <c r="C72" s="96" t="s">
        <v>101</v>
      </c>
      <c r="D72" s="96" t="s">
        <v>64</v>
      </c>
      <c r="E72" s="96" t="s">
        <v>101</v>
      </c>
      <c r="F72" s="96" t="s">
        <v>64</v>
      </c>
      <c r="H72" s="97" t="s">
        <v>100</v>
      </c>
      <c r="I72" s="97" t="s">
        <v>17</v>
      </c>
      <c r="J72" s="97" t="s">
        <v>100</v>
      </c>
      <c r="K72" s="97" t="s">
        <v>17</v>
      </c>
      <c r="L72" s="97" t="s">
        <v>100</v>
      </c>
      <c r="M72" s="97" t="s">
        <v>17</v>
      </c>
      <c r="N72" s="97" t="s">
        <v>100</v>
      </c>
      <c r="O72" s="97" t="s">
        <v>17</v>
      </c>
    </row>
    <row r="73" spans="1:15" ht="15" hidden="1" customHeight="1" x14ac:dyDescent="0.25">
      <c r="A73" s="96">
        <v>1</v>
      </c>
      <c r="B73" s="96">
        <v>5</v>
      </c>
      <c r="C73" s="96">
        <v>2</v>
      </c>
      <c r="D73" s="96">
        <v>5</v>
      </c>
      <c r="E73" s="96">
        <v>3</v>
      </c>
      <c r="F73" s="96">
        <v>5</v>
      </c>
      <c r="H73" s="96">
        <v>1</v>
      </c>
      <c r="I73" s="96">
        <v>5</v>
      </c>
      <c r="J73" s="96">
        <v>2</v>
      </c>
      <c r="K73" s="96">
        <v>5</v>
      </c>
      <c r="L73" s="96">
        <v>3</v>
      </c>
      <c r="M73" s="96">
        <v>5</v>
      </c>
      <c r="N73" s="96">
        <v>4</v>
      </c>
      <c r="O73" s="96">
        <v>5</v>
      </c>
    </row>
    <row r="74" spans="1:15" ht="15" hidden="1" customHeight="1" x14ac:dyDescent="0.25">
      <c r="A74" s="96" t="s">
        <v>101</v>
      </c>
      <c r="B74" s="96" t="s">
        <v>64</v>
      </c>
      <c r="C74" s="96" t="s">
        <v>101</v>
      </c>
      <c r="D74" s="96" t="s">
        <v>64</v>
      </c>
      <c r="E74" s="96" t="s">
        <v>101</v>
      </c>
      <c r="F74" s="96" t="s">
        <v>64</v>
      </c>
      <c r="H74" s="97" t="s">
        <v>100</v>
      </c>
      <c r="I74" s="97" t="s">
        <v>17</v>
      </c>
      <c r="J74" s="97" t="s">
        <v>100</v>
      </c>
      <c r="K74" s="97" t="s">
        <v>17</v>
      </c>
      <c r="L74" s="97" t="s">
        <v>100</v>
      </c>
      <c r="M74" s="97" t="s">
        <v>17</v>
      </c>
      <c r="N74" s="97" t="s">
        <v>100</v>
      </c>
      <c r="O74" s="97" t="s">
        <v>17</v>
      </c>
    </row>
    <row r="75" spans="1:15" ht="15" hidden="1" customHeight="1" x14ac:dyDescent="0.25">
      <c r="A75" s="96">
        <v>1</v>
      </c>
      <c r="B75" s="96">
        <v>6</v>
      </c>
      <c r="C75" s="96">
        <v>2</v>
      </c>
      <c r="D75" s="96">
        <v>6</v>
      </c>
      <c r="E75" s="96">
        <v>3</v>
      </c>
      <c r="F75" s="96">
        <v>6</v>
      </c>
      <c r="H75" s="96">
        <v>1</v>
      </c>
      <c r="I75" s="96">
        <v>6</v>
      </c>
      <c r="J75" s="96">
        <v>2</v>
      </c>
      <c r="K75" s="96">
        <v>6</v>
      </c>
      <c r="L75" s="96">
        <v>3</v>
      </c>
      <c r="M75" s="96">
        <v>6</v>
      </c>
      <c r="N75" s="96">
        <v>4</v>
      </c>
      <c r="O75" s="96">
        <v>6</v>
      </c>
    </row>
    <row r="76" spans="1:15" ht="15" hidden="1" customHeight="1" x14ac:dyDescent="0.25">
      <c r="A76" s="96" t="s">
        <v>101</v>
      </c>
      <c r="B76" s="96" t="s">
        <v>64</v>
      </c>
      <c r="C76" s="96" t="s">
        <v>101</v>
      </c>
      <c r="D76" s="96" t="s">
        <v>64</v>
      </c>
      <c r="E76" s="96" t="s">
        <v>101</v>
      </c>
      <c r="F76" s="96" t="s">
        <v>64</v>
      </c>
      <c r="H76" s="97" t="s">
        <v>100</v>
      </c>
      <c r="I76" s="97" t="s">
        <v>17</v>
      </c>
      <c r="J76" s="97" t="s">
        <v>100</v>
      </c>
      <c r="K76" s="97" t="s">
        <v>17</v>
      </c>
      <c r="L76" s="97" t="s">
        <v>100</v>
      </c>
      <c r="M76" s="97" t="s">
        <v>17</v>
      </c>
      <c r="N76" s="97" t="s">
        <v>100</v>
      </c>
      <c r="O76" s="97" t="s">
        <v>17</v>
      </c>
    </row>
    <row r="77" spans="1:15" ht="15" hidden="1" customHeight="1" x14ac:dyDescent="0.25">
      <c r="A77" s="96">
        <v>1</v>
      </c>
      <c r="B77" s="96">
        <v>7</v>
      </c>
      <c r="C77" s="96">
        <v>2</v>
      </c>
      <c r="D77" s="96">
        <v>7</v>
      </c>
      <c r="E77" s="96">
        <v>3</v>
      </c>
      <c r="F77" s="96">
        <v>7</v>
      </c>
      <c r="H77" s="96">
        <v>1</v>
      </c>
      <c r="I77" s="96">
        <v>7</v>
      </c>
      <c r="J77" s="96">
        <v>2</v>
      </c>
      <c r="K77" s="96">
        <v>7</v>
      </c>
      <c r="L77" s="96">
        <v>3</v>
      </c>
      <c r="M77" s="96">
        <v>7</v>
      </c>
      <c r="N77" s="96">
        <v>4</v>
      </c>
      <c r="O77" s="96">
        <v>7</v>
      </c>
    </row>
    <row r="78" spans="1:15" ht="15" hidden="1" customHeight="1" x14ac:dyDescent="0.25">
      <c r="A78" s="96" t="s">
        <v>101</v>
      </c>
      <c r="B78" s="96" t="s">
        <v>64</v>
      </c>
      <c r="C78" s="96" t="s">
        <v>101</v>
      </c>
      <c r="D78" s="96" t="s">
        <v>64</v>
      </c>
      <c r="E78" s="96" t="s">
        <v>101</v>
      </c>
      <c r="F78" s="96" t="s">
        <v>64</v>
      </c>
      <c r="H78" s="97" t="s">
        <v>100</v>
      </c>
      <c r="I78" s="97" t="s">
        <v>17</v>
      </c>
      <c r="J78" s="97" t="s">
        <v>100</v>
      </c>
      <c r="K78" s="97" t="s">
        <v>17</v>
      </c>
      <c r="L78" s="97" t="s">
        <v>100</v>
      </c>
      <c r="M78" s="97" t="s">
        <v>17</v>
      </c>
      <c r="N78" s="97" t="s">
        <v>100</v>
      </c>
      <c r="O78" s="97" t="s">
        <v>17</v>
      </c>
    </row>
    <row r="79" spans="1:15" ht="15" hidden="1" customHeight="1" x14ac:dyDescent="0.25">
      <c r="A79" s="96">
        <v>1</v>
      </c>
      <c r="B79" s="96">
        <v>8</v>
      </c>
      <c r="C79" s="96">
        <v>2</v>
      </c>
      <c r="D79" s="96">
        <v>8</v>
      </c>
      <c r="E79" s="96">
        <v>3</v>
      </c>
      <c r="F79" s="96">
        <v>8</v>
      </c>
      <c r="H79" s="96">
        <v>1</v>
      </c>
      <c r="I79" s="96">
        <v>8</v>
      </c>
      <c r="J79" s="96">
        <v>2</v>
      </c>
      <c r="K79" s="96">
        <v>8</v>
      </c>
      <c r="L79" s="96">
        <v>3</v>
      </c>
      <c r="M79" s="96">
        <v>8</v>
      </c>
      <c r="N79" s="96">
        <v>4</v>
      </c>
      <c r="O79" s="96">
        <v>8</v>
      </c>
    </row>
    <row r="80" spans="1:15" ht="15" hidden="1" customHeight="1" x14ac:dyDescent="0.25">
      <c r="A80" s="96" t="s">
        <v>101</v>
      </c>
      <c r="B80" s="96" t="s">
        <v>64</v>
      </c>
      <c r="C80" s="96" t="s">
        <v>101</v>
      </c>
      <c r="D80" s="96" t="s">
        <v>64</v>
      </c>
      <c r="E80" s="96" t="s">
        <v>101</v>
      </c>
      <c r="F80" s="96" t="s">
        <v>64</v>
      </c>
      <c r="H80" s="97" t="s">
        <v>100</v>
      </c>
      <c r="I80" s="97" t="s">
        <v>17</v>
      </c>
      <c r="J80" s="97" t="s">
        <v>100</v>
      </c>
      <c r="K80" s="97" t="s">
        <v>17</v>
      </c>
      <c r="L80" s="97" t="s">
        <v>100</v>
      </c>
      <c r="M80" s="97" t="s">
        <v>17</v>
      </c>
      <c r="N80" s="97" t="s">
        <v>100</v>
      </c>
      <c r="O80" s="97" t="s">
        <v>17</v>
      </c>
    </row>
    <row r="81" spans="1:15" ht="15" hidden="1" customHeight="1" x14ac:dyDescent="0.25">
      <c r="A81" s="96">
        <v>1</v>
      </c>
      <c r="B81" s="96">
        <v>9</v>
      </c>
      <c r="C81" s="96">
        <v>2</v>
      </c>
      <c r="D81" s="96">
        <v>9</v>
      </c>
      <c r="E81" s="96">
        <v>3</v>
      </c>
      <c r="F81" s="96">
        <v>9</v>
      </c>
      <c r="H81" s="96">
        <v>1</v>
      </c>
      <c r="I81" s="96">
        <v>9</v>
      </c>
      <c r="J81" s="96">
        <v>2</v>
      </c>
      <c r="K81" s="96">
        <v>9</v>
      </c>
      <c r="L81" s="96">
        <v>3</v>
      </c>
      <c r="M81" s="96">
        <v>9</v>
      </c>
      <c r="N81" s="96">
        <v>4</v>
      </c>
      <c r="O81" s="96">
        <v>9</v>
      </c>
    </row>
    <row r="82" spans="1:15" ht="15" hidden="1" customHeight="1" x14ac:dyDescent="0.25">
      <c r="A82" s="96" t="s">
        <v>101</v>
      </c>
      <c r="B82" s="96" t="s">
        <v>64</v>
      </c>
      <c r="C82" s="96" t="s">
        <v>101</v>
      </c>
      <c r="D82" s="96" t="s">
        <v>64</v>
      </c>
      <c r="E82" s="96" t="s">
        <v>101</v>
      </c>
      <c r="F82" s="96" t="s">
        <v>64</v>
      </c>
      <c r="H82" s="97" t="s">
        <v>100</v>
      </c>
      <c r="I82" s="97" t="s">
        <v>17</v>
      </c>
      <c r="J82" s="97" t="s">
        <v>100</v>
      </c>
      <c r="K82" s="97" t="s">
        <v>17</v>
      </c>
      <c r="L82" s="97" t="s">
        <v>100</v>
      </c>
      <c r="M82" s="97" t="s">
        <v>17</v>
      </c>
      <c r="N82" s="97" t="s">
        <v>100</v>
      </c>
      <c r="O82" s="97" t="s">
        <v>17</v>
      </c>
    </row>
    <row r="83" spans="1:15" ht="15" hidden="1" customHeight="1" x14ac:dyDescent="0.25">
      <c r="A83" s="96">
        <v>1</v>
      </c>
      <c r="B83" s="96">
        <v>10</v>
      </c>
      <c r="C83" s="96">
        <v>2</v>
      </c>
      <c r="D83" s="96">
        <v>10</v>
      </c>
      <c r="E83" s="96">
        <v>3</v>
      </c>
      <c r="F83" s="96">
        <v>10</v>
      </c>
      <c r="H83" s="96">
        <v>1</v>
      </c>
      <c r="I83" s="96">
        <v>10</v>
      </c>
      <c r="J83" s="96">
        <v>2</v>
      </c>
      <c r="K83" s="96">
        <v>10</v>
      </c>
      <c r="L83" s="96">
        <v>3</v>
      </c>
      <c r="M83" s="96">
        <v>10</v>
      </c>
      <c r="N83" s="96">
        <v>4</v>
      </c>
      <c r="O83" s="96">
        <v>10</v>
      </c>
    </row>
    <row r="84" spans="1:15" ht="15" hidden="1" customHeight="1" x14ac:dyDescent="0.25">
      <c r="A84" s="96" t="s">
        <v>101</v>
      </c>
      <c r="B84" s="96" t="s">
        <v>64</v>
      </c>
      <c r="C84" s="96" t="s">
        <v>101</v>
      </c>
      <c r="D84" s="96" t="s">
        <v>64</v>
      </c>
      <c r="E84" s="96" t="s">
        <v>101</v>
      </c>
      <c r="F84" s="96" t="s">
        <v>64</v>
      </c>
      <c r="H84" s="97" t="s">
        <v>100</v>
      </c>
      <c r="I84" s="97" t="s">
        <v>17</v>
      </c>
      <c r="J84" s="97" t="s">
        <v>100</v>
      </c>
      <c r="K84" s="97" t="s">
        <v>17</v>
      </c>
      <c r="L84" s="97" t="s">
        <v>100</v>
      </c>
      <c r="M84" s="97" t="s">
        <v>17</v>
      </c>
      <c r="N84" s="97" t="s">
        <v>100</v>
      </c>
      <c r="O84" s="97" t="s">
        <v>17</v>
      </c>
    </row>
    <row r="85" spans="1:15" ht="15" hidden="1" customHeight="1" x14ac:dyDescent="0.25">
      <c r="A85" s="96">
        <v>1</v>
      </c>
      <c r="B85" s="96">
        <v>11</v>
      </c>
      <c r="C85" s="96">
        <v>2</v>
      </c>
      <c r="D85" s="96">
        <v>11</v>
      </c>
      <c r="E85" s="96">
        <v>3</v>
      </c>
      <c r="F85" s="96">
        <v>11</v>
      </c>
      <c r="H85" s="96">
        <v>1</v>
      </c>
      <c r="I85" s="96">
        <v>11</v>
      </c>
      <c r="J85" s="96">
        <v>2</v>
      </c>
      <c r="K85" s="96">
        <v>11</v>
      </c>
      <c r="L85" s="96">
        <v>3</v>
      </c>
      <c r="M85" s="96">
        <v>11</v>
      </c>
      <c r="N85" s="96">
        <v>4</v>
      </c>
      <c r="O85" s="96">
        <v>11</v>
      </c>
    </row>
    <row r="86" spans="1:15" ht="15" hidden="1" customHeight="1" x14ac:dyDescent="0.25">
      <c r="A86" s="96" t="s">
        <v>101</v>
      </c>
      <c r="B86" s="96" t="s">
        <v>64</v>
      </c>
      <c r="C86" s="96" t="s">
        <v>101</v>
      </c>
      <c r="D86" s="96" t="s">
        <v>64</v>
      </c>
      <c r="E86" s="96" t="s">
        <v>101</v>
      </c>
      <c r="F86" s="96" t="s">
        <v>64</v>
      </c>
      <c r="H86" s="97" t="s">
        <v>100</v>
      </c>
      <c r="I86" s="97" t="s">
        <v>17</v>
      </c>
      <c r="J86" s="97" t="s">
        <v>100</v>
      </c>
      <c r="K86" s="97" t="s">
        <v>17</v>
      </c>
      <c r="L86" s="97" t="s">
        <v>100</v>
      </c>
      <c r="M86" s="97" t="s">
        <v>17</v>
      </c>
      <c r="N86" s="97" t="s">
        <v>100</v>
      </c>
      <c r="O86" s="97" t="s">
        <v>17</v>
      </c>
    </row>
    <row r="87" spans="1:15" ht="15" hidden="1" customHeight="1" x14ac:dyDescent="0.25">
      <c r="A87" s="96">
        <v>1</v>
      </c>
      <c r="B87" s="96">
        <v>12</v>
      </c>
      <c r="C87" s="96">
        <v>2</v>
      </c>
      <c r="D87" s="96">
        <v>12</v>
      </c>
      <c r="E87" s="96">
        <v>3</v>
      </c>
      <c r="F87" s="96">
        <v>12</v>
      </c>
      <c r="H87" s="96">
        <v>1</v>
      </c>
      <c r="I87" s="96">
        <v>12</v>
      </c>
      <c r="J87" s="96">
        <v>2</v>
      </c>
      <c r="K87" s="96">
        <v>12</v>
      </c>
      <c r="L87" s="96">
        <v>3</v>
      </c>
      <c r="M87" s="96">
        <v>12</v>
      </c>
      <c r="N87" s="96">
        <v>4</v>
      </c>
      <c r="O87" s="96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97" t="s">
        <v>100</v>
      </c>
      <c r="B90" s="97" t="s">
        <v>99</v>
      </c>
      <c r="C90" s="97" t="s">
        <v>100</v>
      </c>
      <c r="D90" s="97" t="s">
        <v>99</v>
      </c>
      <c r="E90" s="97" t="s">
        <v>100</v>
      </c>
      <c r="F90" s="97" t="s">
        <v>99</v>
      </c>
      <c r="G90" s="97" t="s">
        <v>100</v>
      </c>
      <c r="H90" s="97" t="s">
        <v>99</v>
      </c>
    </row>
    <row r="91" spans="1:15" ht="15" hidden="1" customHeight="1" x14ac:dyDescent="0.25">
      <c r="A91" s="96">
        <v>1</v>
      </c>
      <c r="B91" s="96">
        <v>1</v>
      </c>
      <c r="C91" s="96">
        <v>2</v>
      </c>
      <c r="D91" s="96">
        <v>1</v>
      </c>
      <c r="E91" s="96">
        <v>3</v>
      </c>
      <c r="F91" s="96">
        <v>1</v>
      </c>
      <c r="G91" s="96">
        <v>4</v>
      </c>
      <c r="H91" s="96">
        <v>1</v>
      </c>
    </row>
    <row r="92" spans="1:15" ht="15" hidden="1" customHeight="1" x14ac:dyDescent="0.2">
      <c r="A92" s="97" t="s">
        <v>100</v>
      </c>
      <c r="B92" s="97" t="s">
        <v>99</v>
      </c>
      <c r="C92" s="97" t="s">
        <v>100</v>
      </c>
      <c r="D92" s="97" t="s">
        <v>99</v>
      </c>
      <c r="E92" s="97" t="s">
        <v>100</v>
      </c>
      <c r="F92" s="97" t="s">
        <v>99</v>
      </c>
      <c r="G92" s="97" t="s">
        <v>100</v>
      </c>
      <c r="H92" s="97" t="s">
        <v>99</v>
      </c>
    </row>
    <row r="93" spans="1:15" ht="15" hidden="1" customHeight="1" x14ac:dyDescent="0.25">
      <c r="A93" s="96">
        <v>1</v>
      </c>
      <c r="B93" s="96">
        <v>2</v>
      </c>
      <c r="C93" s="96">
        <v>2</v>
      </c>
      <c r="D93" s="96">
        <v>2</v>
      </c>
      <c r="E93" s="96">
        <v>3</v>
      </c>
      <c r="F93" s="96">
        <v>2</v>
      </c>
      <c r="G93" s="96">
        <v>4</v>
      </c>
      <c r="H93" s="96">
        <v>2</v>
      </c>
    </row>
    <row r="94" spans="1:15" ht="15" hidden="1" customHeight="1" x14ac:dyDescent="0.2">
      <c r="A94" s="97" t="s">
        <v>100</v>
      </c>
      <c r="B94" s="97" t="s">
        <v>99</v>
      </c>
      <c r="C94" s="97" t="s">
        <v>100</v>
      </c>
      <c r="D94" s="97" t="s">
        <v>99</v>
      </c>
      <c r="E94" s="97" t="s">
        <v>100</v>
      </c>
      <c r="F94" s="97" t="s">
        <v>99</v>
      </c>
      <c r="G94" s="97" t="s">
        <v>100</v>
      </c>
      <c r="H94" s="97" t="s">
        <v>99</v>
      </c>
    </row>
    <row r="95" spans="1:15" ht="15" hidden="1" customHeight="1" x14ac:dyDescent="0.25">
      <c r="A95" s="96">
        <v>1</v>
      </c>
      <c r="B95" s="96">
        <v>3</v>
      </c>
      <c r="C95" s="96">
        <v>2</v>
      </c>
      <c r="D95" s="96">
        <v>3</v>
      </c>
      <c r="E95" s="96">
        <v>3</v>
      </c>
      <c r="F95" s="96">
        <v>3</v>
      </c>
      <c r="G95" s="96">
        <v>4</v>
      </c>
      <c r="H95" s="96">
        <v>3</v>
      </c>
    </row>
    <row r="96" spans="1:15" ht="15" hidden="1" customHeight="1" x14ac:dyDescent="0.2">
      <c r="A96" s="97" t="s">
        <v>100</v>
      </c>
      <c r="B96" s="97" t="s">
        <v>99</v>
      </c>
      <c r="C96" s="97" t="s">
        <v>100</v>
      </c>
      <c r="D96" s="97" t="s">
        <v>99</v>
      </c>
      <c r="E96" s="97" t="s">
        <v>100</v>
      </c>
      <c r="F96" s="97" t="s">
        <v>99</v>
      </c>
      <c r="G96" s="97" t="s">
        <v>100</v>
      </c>
      <c r="H96" s="97" t="s">
        <v>99</v>
      </c>
    </row>
    <row r="97" spans="1:8" ht="15" hidden="1" customHeight="1" x14ac:dyDescent="0.25">
      <c r="A97" s="96">
        <v>1</v>
      </c>
      <c r="B97" s="96">
        <v>4</v>
      </c>
      <c r="C97" s="96">
        <v>2</v>
      </c>
      <c r="D97" s="96">
        <v>4</v>
      </c>
      <c r="E97" s="96">
        <v>3</v>
      </c>
      <c r="F97" s="96">
        <v>4</v>
      </c>
      <c r="G97" s="96">
        <v>4</v>
      </c>
      <c r="H97" s="96">
        <v>4</v>
      </c>
    </row>
    <row r="98" spans="1:8" ht="15" hidden="1" customHeight="1" x14ac:dyDescent="0.2">
      <c r="A98" s="97" t="s">
        <v>100</v>
      </c>
      <c r="B98" s="97" t="s">
        <v>99</v>
      </c>
      <c r="C98" s="97" t="s">
        <v>100</v>
      </c>
      <c r="D98" s="97" t="s">
        <v>99</v>
      </c>
      <c r="E98" s="97" t="s">
        <v>100</v>
      </c>
      <c r="F98" s="97" t="s">
        <v>99</v>
      </c>
      <c r="G98" s="97" t="s">
        <v>100</v>
      </c>
      <c r="H98" s="97" t="s">
        <v>99</v>
      </c>
    </row>
    <row r="99" spans="1:8" ht="15" hidden="1" customHeight="1" x14ac:dyDescent="0.25">
      <c r="A99" s="96">
        <v>1</v>
      </c>
      <c r="B99" s="96">
        <v>5</v>
      </c>
      <c r="C99" s="96">
        <v>2</v>
      </c>
      <c r="D99" s="96">
        <v>5</v>
      </c>
      <c r="E99" s="96">
        <v>3</v>
      </c>
      <c r="F99" s="96">
        <v>5</v>
      </c>
      <c r="G99" s="96">
        <v>4</v>
      </c>
      <c r="H99" s="96">
        <v>5</v>
      </c>
    </row>
    <row r="100" spans="1:8" ht="15" hidden="1" customHeight="1" x14ac:dyDescent="0.2">
      <c r="A100" s="97" t="s">
        <v>100</v>
      </c>
      <c r="B100" s="97" t="s">
        <v>99</v>
      </c>
      <c r="C100" s="97" t="s">
        <v>100</v>
      </c>
      <c r="D100" s="97" t="s">
        <v>99</v>
      </c>
      <c r="E100" s="97" t="s">
        <v>100</v>
      </c>
      <c r="F100" s="97" t="s">
        <v>99</v>
      </c>
      <c r="G100" s="97" t="s">
        <v>100</v>
      </c>
      <c r="H100" s="97" t="s">
        <v>99</v>
      </c>
    </row>
    <row r="101" spans="1:8" ht="15" hidden="1" customHeight="1" x14ac:dyDescent="0.25">
      <c r="A101" s="96">
        <v>1</v>
      </c>
      <c r="B101" s="96">
        <v>6</v>
      </c>
      <c r="C101" s="96">
        <v>2</v>
      </c>
      <c r="D101" s="96">
        <v>6</v>
      </c>
      <c r="E101" s="96">
        <v>3</v>
      </c>
      <c r="F101" s="96">
        <v>6</v>
      </c>
      <c r="G101" s="96">
        <v>4</v>
      </c>
      <c r="H101" s="96">
        <v>6</v>
      </c>
    </row>
    <row r="102" spans="1:8" ht="15" hidden="1" customHeight="1" x14ac:dyDescent="0.2">
      <c r="A102" s="97" t="s">
        <v>100</v>
      </c>
      <c r="B102" s="97" t="s">
        <v>99</v>
      </c>
      <c r="C102" s="97" t="s">
        <v>100</v>
      </c>
      <c r="D102" s="97" t="s">
        <v>99</v>
      </c>
      <c r="E102" s="97" t="s">
        <v>100</v>
      </c>
      <c r="F102" s="97" t="s">
        <v>99</v>
      </c>
      <c r="G102" s="97" t="s">
        <v>100</v>
      </c>
      <c r="H102" s="97" t="s">
        <v>99</v>
      </c>
    </row>
    <row r="103" spans="1:8" ht="15" hidden="1" customHeight="1" x14ac:dyDescent="0.25">
      <c r="A103" s="96">
        <v>1</v>
      </c>
      <c r="B103" s="96">
        <v>7</v>
      </c>
      <c r="C103" s="96">
        <v>2</v>
      </c>
      <c r="D103" s="96">
        <v>7</v>
      </c>
      <c r="E103" s="96">
        <v>3</v>
      </c>
      <c r="F103" s="96">
        <v>7</v>
      </c>
      <c r="G103" s="96">
        <v>4</v>
      </c>
      <c r="H103" s="96">
        <v>7</v>
      </c>
    </row>
    <row r="104" spans="1:8" ht="15" hidden="1" customHeight="1" x14ac:dyDescent="0.2">
      <c r="A104" s="97" t="s">
        <v>100</v>
      </c>
      <c r="B104" s="97" t="s">
        <v>99</v>
      </c>
      <c r="C104" s="97" t="s">
        <v>100</v>
      </c>
      <c r="D104" s="97" t="s">
        <v>99</v>
      </c>
      <c r="E104" s="97" t="s">
        <v>100</v>
      </c>
      <c r="F104" s="97" t="s">
        <v>99</v>
      </c>
      <c r="G104" s="97" t="s">
        <v>100</v>
      </c>
      <c r="H104" s="97" t="s">
        <v>99</v>
      </c>
    </row>
    <row r="105" spans="1:8" ht="15" hidden="1" customHeight="1" x14ac:dyDescent="0.25">
      <c r="A105" s="96">
        <v>1</v>
      </c>
      <c r="B105" s="96">
        <v>8</v>
      </c>
      <c r="C105" s="96">
        <v>2</v>
      </c>
      <c r="D105" s="96">
        <v>8</v>
      </c>
      <c r="E105" s="96">
        <v>3</v>
      </c>
      <c r="F105" s="96">
        <v>8</v>
      </c>
      <c r="G105" s="96">
        <v>4</v>
      </c>
      <c r="H105" s="96">
        <v>8</v>
      </c>
    </row>
    <row r="106" spans="1:8" ht="15" hidden="1" customHeight="1" x14ac:dyDescent="0.2">
      <c r="A106" s="97" t="s">
        <v>100</v>
      </c>
      <c r="B106" s="97" t="s">
        <v>99</v>
      </c>
      <c r="C106" s="97" t="s">
        <v>100</v>
      </c>
      <c r="D106" s="97" t="s">
        <v>99</v>
      </c>
      <c r="E106" s="97" t="s">
        <v>100</v>
      </c>
      <c r="F106" s="97" t="s">
        <v>99</v>
      </c>
      <c r="G106" s="97" t="s">
        <v>100</v>
      </c>
      <c r="H106" s="97" t="s">
        <v>99</v>
      </c>
    </row>
    <row r="107" spans="1:8" ht="15" hidden="1" customHeight="1" x14ac:dyDescent="0.25">
      <c r="A107" s="96">
        <v>1</v>
      </c>
      <c r="B107" s="96">
        <v>9</v>
      </c>
      <c r="C107" s="96">
        <v>2</v>
      </c>
      <c r="D107" s="96">
        <v>9</v>
      </c>
      <c r="E107" s="96">
        <v>3</v>
      </c>
      <c r="F107" s="96">
        <v>9</v>
      </c>
      <c r="G107" s="96">
        <v>4</v>
      </c>
      <c r="H107" s="96">
        <v>9</v>
      </c>
    </row>
    <row r="108" spans="1:8" ht="15" hidden="1" customHeight="1" x14ac:dyDescent="0.2">
      <c r="A108" s="97" t="s">
        <v>100</v>
      </c>
      <c r="B108" s="97" t="s">
        <v>99</v>
      </c>
      <c r="C108" s="97" t="s">
        <v>100</v>
      </c>
      <c r="D108" s="97" t="s">
        <v>99</v>
      </c>
      <c r="E108" s="97" t="s">
        <v>100</v>
      </c>
      <c r="F108" s="97" t="s">
        <v>99</v>
      </c>
      <c r="G108" s="97" t="s">
        <v>100</v>
      </c>
      <c r="H108" s="97" t="s">
        <v>99</v>
      </c>
    </row>
    <row r="109" spans="1:8" ht="15" hidden="1" customHeight="1" x14ac:dyDescent="0.25">
      <c r="A109" s="96">
        <v>1</v>
      </c>
      <c r="B109" s="96">
        <v>10</v>
      </c>
      <c r="C109" s="96">
        <v>2</v>
      </c>
      <c r="D109" s="96">
        <v>10</v>
      </c>
      <c r="E109" s="96">
        <v>3</v>
      </c>
      <c r="F109" s="96">
        <v>10</v>
      </c>
      <c r="G109" s="96">
        <v>4</v>
      </c>
      <c r="H109" s="96">
        <v>10</v>
      </c>
    </row>
    <row r="110" spans="1:8" ht="15" hidden="1" customHeight="1" x14ac:dyDescent="0.2">
      <c r="A110" s="97" t="s">
        <v>100</v>
      </c>
      <c r="B110" s="97" t="s">
        <v>99</v>
      </c>
      <c r="C110" s="97" t="s">
        <v>100</v>
      </c>
      <c r="D110" s="97" t="s">
        <v>99</v>
      </c>
      <c r="E110" s="97" t="s">
        <v>100</v>
      </c>
      <c r="F110" s="97" t="s">
        <v>99</v>
      </c>
      <c r="G110" s="97" t="s">
        <v>100</v>
      </c>
      <c r="H110" s="97" t="s">
        <v>99</v>
      </c>
    </row>
    <row r="111" spans="1:8" ht="15" hidden="1" customHeight="1" x14ac:dyDescent="0.25">
      <c r="A111" s="96">
        <v>1</v>
      </c>
      <c r="B111" s="96">
        <v>11</v>
      </c>
      <c r="C111" s="96">
        <v>2</v>
      </c>
      <c r="D111" s="96">
        <v>11</v>
      </c>
      <c r="E111" s="96">
        <v>3</v>
      </c>
      <c r="F111" s="96">
        <v>11</v>
      </c>
      <c r="G111" s="96">
        <v>4</v>
      </c>
      <c r="H111" s="96">
        <v>11</v>
      </c>
    </row>
    <row r="112" spans="1:8" ht="15" hidden="1" customHeight="1" x14ac:dyDescent="0.2">
      <c r="A112" s="97" t="s">
        <v>100</v>
      </c>
      <c r="B112" s="97" t="s">
        <v>99</v>
      </c>
      <c r="C112" s="97" t="s">
        <v>100</v>
      </c>
      <c r="D112" s="97" t="s">
        <v>99</v>
      </c>
      <c r="E112" s="97" t="s">
        <v>100</v>
      </c>
      <c r="F112" s="97" t="s">
        <v>99</v>
      </c>
      <c r="G112" s="97" t="s">
        <v>100</v>
      </c>
      <c r="H112" s="97" t="s">
        <v>99</v>
      </c>
    </row>
    <row r="113" spans="1:15" ht="15" hidden="1" customHeight="1" x14ac:dyDescent="0.25">
      <c r="A113" s="96">
        <v>1</v>
      </c>
      <c r="B113" s="96">
        <v>12</v>
      </c>
      <c r="C113" s="96">
        <v>2</v>
      </c>
      <c r="D113" s="96">
        <v>12</v>
      </c>
      <c r="E113" s="96">
        <v>3</v>
      </c>
      <c r="F113" s="96">
        <v>12</v>
      </c>
      <c r="G113" s="96">
        <v>4</v>
      </c>
      <c r="H113" s="96">
        <v>12</v>
      </c>
    </row>
    <row r="114" spans="1:15" ht="15" hidden="1" customHeight="1" x14ac:dyDescent="0.2">
      <c r="A114" s="97" t="s">
        <v>100</v>
      </c>
      <c r="B114" s="97" t="s">
        <v>99</v>
      </c>
      <c r="C114" s="97" t="s">
        <v>100</v>
      </c>
      <c r="D114" s="97" t="s">
        <v>99</v>
      </c>
      <c r="E114" s="97" t="s">
        <v>100</v>
      </c>
      <c r="F114" s="97" t="s">
        <v>99</v>
      </c>
      <c r="G114" s="97" t="s">
        <v>100</v>
      </c>
      <c r="H114" s="97" t="s">
        <v>99</v>
      </c>
    </row>
    <row r="115" spans="1:15" ht="15" hidden="1" customHeight="1" x14ac:dyDescent="0.25">
      <c r="A115" s="96">
        <v>1</v>
      </c>
      <c r="B115" s="96">
        <v>13</v>
      </c>
      <c r="C115" s="96">
        <v>2</v>
      </c>
      <c r="D115" s="96">
        <v>13</v>
      </c>
      <c r="E115" s="96">
        <v>3</v>
      </c>
      <c r="F115" s="96">
        <v>13</v>
      </c>
      <c r="G115" s="96">
        <v>4</v>
      </c>
      <c r="H115" s="96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08" t="s">
        <v>98</v>
      </c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</row>
    <row r="121" spans="1:15" ht="18.75" x14ac:dyDescent="0.3">
      <c r="A121" s="109" t="s">
        <v>109</v>
      </c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</row>
    <row r="122" spans="1:15" ht="22.5" customHeight="1" x14ac:dyDescent="0.3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</row>
    <row r="123" spans="1:15" ht="21.75" customHeight="1" thickBot="1" x14ac:dyDescent="0.25">
      <c r="A123" s="100" t="s">
        <v>97</v>
      </c>
      <c r="B123" s="101"/>
      <c r="C123" s="101"/>
      <c r="D123" s="101"/>
      <c r="E123" s="102"/>
      <c r="F123" s="38"/>
      <c r="G123" s="38"/>
      <c r="H123" s="38"/>
      <c r="I123" s="38"/>
      <c r="J123" s="38"/>
      <c r="K123" s="38"/>
      <c r="L123" s="38"/>
      <c r="M123" s="38"/>
      <c r="N123" s="38"/>
      <c r="O123" s="38"/>
    </row>
    <row r="124" spans="1:15" s="94" customFormat="1" ht="13.5" customHeight="1" x14ac:dyDescent="0.2">
      <c r="A124" s="95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</row>
    <row r="125" spans="1:15" ht="14.25" customHeight="1" x14ac:dyDescent="0.3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</row>
    <row r="126" spans="1:15" ht="46.5" customHeight="1" x14ac:dyDescent="0.3">
      <c r="A126" s="33" t="s">
        <v>64</v>
      </c>
      <c r="B126" s="93" t="s">
        <v>1</v>
      </c>
      <c r="C126" s="92" t="s">
        <v>59</v>
      </c>
      <c r="D126" s="93" t="s">
        <v>58</v>
      </c>
      <c r="E126" s="92" t="s">
        <v>57</v>
      </c>
      <c r="F126" s="88"/>
      <c r="G126" s="87"/>
      <c r="H126" s="87"/>
      <c r="I126" s="87"/>
      <c r="J126" s="87"/>
      <c r="K126" s="87"/>
      <c r="L126" s="87"/>
      <c r="M126" s="87"/>
      <c r="N126" s="87"/>
      <c r="O126" s="87"/>
    </row>
    <row r="127" spans="1:15" ht="14.25" customHeight="1" x14ac:dyDescent="0.3">
      <c r="A127" s="49" t="s">
        <v>4</v>
      </c>
      <c r="B127" s="91">
        <f t="shared" ref="B127:B136" si="0">+SUM(C127:E127)</f>
        <v>207</v>
      </c>
      <c r="C127" s="14">
        <v>113</v>
      </c>
      <c r="D127" s="14">
        <v>46</v>
      </c>
      <c r="E127" s="14">
        <v>48</v>
      </c>
      <c r="F127" s="89"/>
      <c r="G127" s="87"/>
      <c r="H127" s="87"/>
      <c r="I127" s="87"/>
      <c r="J127" s="87"/>
      <c r="K127" s="87"/>
      <c r="L127" s="87"/>
      <c r="M127" s="87"/>
      <c r="N127" s="87"/>
      <c r="O127" s="87"/>
    </row>
    <row r="128" spans="1:15" ht="15" customHeight="1" x14ac:dyDescent="0.3">
      <c r="A128" s="46" t="s">
        <v>5</v>
      </c>
      <c r="B128" s="91">
        <f t="shared" si="0"/>
        <v>207</v>
      </c>
      <c r="C128" s="11">
        <v>104</v>
      </c>
      <c r="D128" s="11">
        <v>54</v>
      </c>
      <c r="E128" s="11">
        <v>49</v>
      </c>
      <c r="F128" s="89"/>
      <c r="G128" s="87"/>
      <c r="H128" s="87"/>
      <c r="I128" s="87"/>
      <c r="J128" s="87"/>
      <c r="K128" s="87"/>
      <c r="L128" s="87"/>
      <c r="M128" s="87"/>
      <c r="N128" s="87"/>
      <c r="O128" s="87"/>
    </row>
    <row r="129" spans="1:15" ht="15" customHeight="1" x14ac:dyDescent="0.3">
      <c r="A129" s="49" t="s">
        <v>6</v>
      </c>
      <c r="B129" s="91">
        <f t="shared" si="0"/>
        <v>221</v>
      </c>
      <c r="C129" s="14">
        <v>114</v>
      </c>
      <c r="D129" s="14">
        <v>57</v>
      </c>
      <c r="E129" s="14">
        <v>50</v>
      </c>
      <c r="F129" s="89"/>
      <c r="G129" s="87"/>
      <c r="H129" s="87"/>
      <c r="I129" s="87"/>
      <c r="J129" s="87"/>
      <c r="K129" s="87"/>
      <c r="L129" s="87"/>
      <c r="M129" s="87"/>
      <c r="N129" s="87"/>
      <c r="O129" s="87"/>
    </row>
    <row r="130" spans="1:15" ht="15" customHeight="1" x14ac:dyDescent="0.3">
      <c r="A130" s="46" t="s">
        <v>7</v>
      </c>
      <c r="B130" s="91">
        <f t="shared" si="0"/>
        <v>192</v>
      </c>
      <c r="C130" s="14">
        <v>78</v>
      </c>
      <c r="D130" s="14">
        <v>76</v>
      </c>
      <c r="E130" s="14">
        <v>38</v>
      </c>
      <c r="F130" s="89"/>
      <c r="G130" s="87"/>
      <c r="H130" s="87"/>
      <c r="I130" s="87"/>
      <c r="J130" s="87"/>
      <c r="K130" s="87"/>
      <c r="L130" s="87"/>
      <c r="M130" s="87"/>
      <c r="N130" s="87"/>
      <c r="O130" s="87"/>
    </row>
    <row r="131" spans="1:15" ht="15" customHeight="1" x14ac:dyDescent="0.3">
      <c r="A131" s="46" t="s">
        <v>8</v>
      </c>
      <c r="B131" s="91">
        <f t="shared" si="0"/>
        <v>246</v>
      </c>
      <c r="C131" s="14">
        <v>122</v>
      </c>
      <c r="D131" s="14">
        <v>78</v>
      </c>
      <c r="E131" s="14">
        <v>46</v>
      </c>
      <c r="F131" s="89"/>
      <c r="G131" s="87"/>
      <c r="H131" s="87"/>
      <c r="I131" s="87"/>
      <c r="J131" s="87"/>
      <c r="K131" s="87"/>
      <c r="L131" s="87"/>
      <c r="M131" s="87"/>
      <c r="N131" s="87"/>
      <c r="O131" s="87"/>
    </row>
    <row r="132" spans="1:15" ht="15" customHeight="1" x14ac:dyDescent="0.3">
      <c r="A132" s="46" t="s">
        <v>9</v>
      </c>
      <c r="B132" s="91">
        <f t="shared" si="0"/>
        <v>227</v>
      </c>
      <c r="C132" s="14">
        <v>117</v>
      </c>
      <c r="D132" s="14">
        <v>53</v>
      </c>
      <c r="E132" s="14">
        <v>57</v>
      </c>
      <c r="F132" s="89"/>
      <c r="G132" s="87"/>
      <c r="H132" s="87"/>
      <c r="I132" s="87"/>
      <c r="J132" s="87"/>
      <c r="K132" s="87"/>
      <c r="L132" s="87"/>
      <c r="M132" s="87"/>
      <c r="N132" s="87"/>
      <c r="O132" s="87"/>
    </row>
    <row r="133" spans="1:15" ht="15" customHeight="1" x14ac:dyDescent="0.3">
      <c r="A133" s="46" t="s">
        <v>10</v>
      </c>
      <c r="B133" s="91">
        <f t="shared" si="0"/>
        <v>237</v>
      </c>
      <c r="C133" s="14">
        <v>104</v>
      </c>
      <c r="D133" s="14">
        <v>73</v>
      </c>
      <c r="E133" s="14">
        <v>60</v>
      </c>
      <c r="F133" s="89"/>
      <c r="G133" s="87"/>
      <c r="H133" s="87"/>
      <c r="I133" s="87"/>
      <c r="J133" s="87"/>
      <c r="K133" s="87"/>
      <c r="L133" s="87"/>
      <c r="M133" s="87"/>
      <c r="N133" s="87"/>
      <c r="O133" s="87"/>
    </row>
    <row r="134" spans="1:15" ht="15" customHeight="1" x14ac:dyDescent="0.3">
      <c r="A134" s="46" t="s">
        <v>11</v>
      </c>
      <c r="B134" s="91">
        <f t="shared" si="0"/>
        <v>215</v>
      </c>
      <c r="C134" s="14">
        <v>99</v>
      </c>
      <c r="D134" s="14">
        <v>71</v>
      </c>
      <c r="E134" s="14">
        <v>45</v>
      </c>
      <c r="F134" s="89"/>
      <c r="G134" s="87"/>
      <c r="H134" s="87"/>
      <c r="I134" s="87"/>
      <c r="J134" s="87"/>
      <c r="K134" s="87"/>
      <c r="L134" s="87"/>
      <c r="M134" s="87"/>
      <c r="N134" s="87"/>
      <c r="O134" s="87"/>
    </row>
    <row r="135" spans="1:15" ht="15" customHeight="1" x14ac:dyDescent="0.3">
      <c r="A135" s="46" t="s">
        <v>12</v>
      </c>
      <c r="B135" s="91">
        <f t="shared" si="0"/>
        <v>245</v>
      </c>
      <c r="C135" s="14">
        <v>129</v>
      </c>
      <c r="D135" s="14">
        <v>62</v>
      </c>
      <c r="E135" s="14">
        <v>54</v>
      </c>
      <c r="F135" s="89"/>
      <c r="G135" s="87"/>
      <c r="H135" s="87"/>
      <c r="I135" s="87"/>
      <c r="J135" s="87"/>
      <c r="K135" s="87"/>
      <c r="L135" s="87"/>
      <c r="M135" s="87"/>
      <c r="N135" s="87"/>
      <c r="O135" s="87"/>
    </row>
    <row r="136" spans="1:15" ht="14.25" customHeight="1" x14ac:dyDescent="0.3">
      <c r="A136" s="46" t="s">
        <v>13</v>
      </c>
      <c r="B136" s="91">
        <f t="shared" si="0"/>
        <v>217</v>
      </c>
      <c r="C136" s="14">
        <v>114</v>
      </c>
      <c r="D136" s="14">
        <v>63</v>
      </c>
      <c r="E136" s="14">
        <v>40</v>
      </c>
      <c r="F136" s="89"/>
      <c r="G136" s="87"/>
      <c r="H136" s="87"/>
      <c r="I136" s="87"/>
      <c r="J136" s="87"/>
      <c r="K136" s="87"/>
      <c r="L136" s="87"/>
      <c r="M136" s="87"/>
      <c r="N136" s="87"/>
      <c r="O136" s="87"/>
    </row>
    <row r="137" spans="1:15" ht="15" hidden="1" customHeight="1" x14ac:dyDescent="0.3">
      <c r="A137" s="46" t="s">
        <v>14</v>
      </c>
      <c r="B137" s="91"/>
      <c r="C137" s="11"/>
      <c r="D137" s="11"/>
      <c r="E137" s="11"/>
      <c r="F137" s="89"/>
      <c r="G137" s="87"/>
      <c r="H137" s="87"/>
      <c r="I137" s="87"/>
      <c r="J137" s="87"/>
      <c r="K137" s="87"/>
      <c r="L137" s="87"/>
      <c r="M137" s="87"/>
      <c r="N137" s="87"/>
      <c r="O137" s="87"/>
    </row>
    <row r="138" spans="1:15" ht="15" hidden="1" customHeight="1" x14ac:dyDescent="0.3">
      <c r="A138" s="43" t="s">
        <v>15</v>
      </c>
      <c r="B138" s="90"/>
      <c r="C138" s="42"/>
      <c r="D138" s="42"/>
      <c r="E138" s="42"/>
      <c r="F138" s="89"/>
      <c r="G138" s="87"/>
      <c r="H138" s="87"/>
      <c r="I138" s="87"/>
      <c r="J138" s="87"/>
      <c r="K138" s="87"/>
      <c r="L138" s="87"/>
      <c r="M138" s="87"/>
      <c r="N138" s="87"/>
      <c r="O138" s="87"/>
    </row>
    <row r="139" spans="1:15" ht="19.5" customHeight="1" x14ac:dyDescent="0.3">
      <c r="A139" s="41" t="s">
        <v>1</v>
      </c>
      <c r="B139" s="40">
        <f>SUM(C139:E139)</f>
        <v>2214</v>
      </c>
      <c r="C139" s="40">
        <f>SUM(C127:C138)</f>
        <v>1094</v>
      </c>
      <c r="D139" s="40">
        <f>SUM(D127:D138)</f>
        <v>633</v>
      </c>
      <c r="E139" s="40">
        <f>SUM(E127:E138)</f>
        <v>487</v>
      </c>
      <c r="F139" s="88"/>
      <c r="G139" s="87"/>
      <c r="H139" s="87"/>
      <c r="I139" s="87"/>
      <c r="J139" s="87"/>
      <c r="K139" s="87"/>
      <c r="L139" s="87"/>
      <c r="M139" s="87"/>
      <c r="N139" s="87"/>
      <c r="O139" s="87"/>
    </row>
    <row r="140" spans="1:15" ht="18" customHeight="1" x14ac:dyDescent="0.3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</row>
    <row r="141" spans="1:15" ht="21.75" customHeight="1" thickBot="1" x14ac:dyDescent="0.25">
      <c r="A141" s="100" t="s">
        <v>96</v>
      </c>
      <c r="B141" s="101"/>
      <c r="C141" s="101"/>
      <c r="D141" s="101"/>
      <c r="E141" s="102"/>
      <c r="F141" s="100"/>
      <c r="G141" s="101"/>
      <c r="H141" s="102"/>
      <c r="I141" s="38"/>
      <c r="J141" s="38"/>
      <c r="K141" s="38"/>
      <c r="L141" s="38"/>
      <c r="M141" s="38"/>
      <c r="N141" s="38"/>
      <c r="O141" s="38"/>
    </row>
    <row r="142" spans="1:15" ht="14.25" customHeight="1" x14ac:dyDescent="0.25">
      <c r="A142" s="86"/>
      <c r="B142" s="36"/>
      <c r="C142" s="36"/>
      <c r="D142" s="34"/>
      <c r="E142" s="34"/>
      <c r="F142" s="34"/>
      <c r="G142" s="34"/>
      <c r="H142"/>
      <c r="I142" s="34"/>
      <c r="J142" s="34"/>
      <c r="K142" s="34"/>
      <c r="L142" s="34"/>
      <c r="M142" s="34"/>
      <c r="N142" s="34"/>
      <c r="O142" s="34"/>
    </row>
    <row r="143" spans="1:15" ht="15" customHeight="1" x14ac:dyDescent="0.2">
      <c r="A143" s="113" t="s">
        <v>0</v>
      </c>
      <c r="B143" s="114" t="s">
        <v>1</v>
      </c>
      <c r="C143" s="110" t="s">
        <v>95</v>
      </c>
      <c r="D143" s="110"/>
      <c r="E143" s="110"/>
      <c r="F143" s="110"/>
      <c r="G143" s="110"/>
      <c r="H143" s="110"/>
      <c r="I143" s="85"/>
      <c r="J143" s="85"/>
      <c r="K143" s="34"/>
      <c r="L143" s="34"/>
      <c r="M143" s="34"/>
      <c r="N143" s="34"/>
      <c r="O143" s="34"/>
    </row>
    <row r="144" spans="1:15" ht="15" customHeight="1" x14ac:dyDescent="0.2">
      <c r="A144" s="113"/>
      <c r="B144" s="114"/>
      <c r="C144" s="67" t="s">
        <v>18</v>
      </c>
      <c r="D144" s="68" t="s">
        <v>94</v>
      </c>
      <c r="E144" s="67" t="s">
        <v>93</v>
      </c>
      <c r="F144" s="68" t="s">
        <v>92</v>
      </c>
      <c r="G144" s="67" t="s">
        <v>91</v>
      </c>
      <c r="H144" s="84" t="s">
        <v>19</v>
      </c>
      <c r="I144" s="34"/>
      <c r="J144" s="34"/>
      <c r="K144" s="34"/>
      <c r="L144" s="34"/>
      <c r="M144" s="34"/>
      <c r="N144" s="80"/>
    </row>
    <row r="145" spans="1:15" ht="15" customHeight="1" x14ac:dyDescent="0.25">
      <c r="A145" s="49" t="s">
        <v>4</v>
      </c>
      <c r="B145" s="83">
        <f t="shared" ref="B145:B154" si="1">SUM(C145:H145)</f>
        <v>207</v>
      </c>
      <c r="C145" s="47">
        <v>0</v>
      </c>
      <c r="D145" s="47">
        <v>16</v>
      </c>
      <c r="E145" s="47">
        <v>58</v>
      </c>
      <c r="F145" s="47">
        <v>73</v>
      </c>
      <c r="G145" s="47">
        <v>45</v>
      </c>
      <c r="H145" s="47">
        <v>15</v>
      </c>
      <c r="I145" s="34"/>
      <c r="J145" s="34"/>
      <c r="K145" s="34"/>
      <c r="L145" s="34"/>
      <c r="M145" s="34"/>
      <c r="N145" s="80"/>
    </row>
    <row r="146" spans="1:15" ht="15" customHeight="1" x14ac:dyDescent="0.25">
      <c r="A146" s="46" t="s">
        <v>5</v>
      </c>
      <c r="B146" s="83">
        <f t="shared" si="1"/>
        <v>207</v>
      </c>
      <c r="C146" s="44">
        <v>0</v>
      </c>
      <c r="D146" s="44">
        <v>15</v>
      </c>
      <c r="E146" s="44">
        <v>62</v>
      </c>
      <c r="F146" s="44">
        <v>60</v>
      </c>
      <c r="G146" s="44">
        <v>56</v>
      </c>
      <c r="H146" s="44">
        <v>14</v>
      </c>
      <c r="I146" s="34"/>
      <c r="J146" s="34"/>
      <c r="K146" s="34"/>
      <c r="L146" s="34"/>
      <c r="M146" s="34"/>
      <c r="N146" s="80"/>
    </row>
    <row r="147" spans="1:15" ht="15" customHeight="1" x14ac:dyDescent="0.25">
      <c r="A147" s="46" t="s">
        <v>6</v>
      </c>
      <c r="B147" s="83">
        <f t="shared" si="1"/>
        <v>221</v>
      </c>
      <c r="C147" s="44">
        <v>0</v>
      </c>
      <c r="D147" s="44">
        <v>12</v>
      </c>
      <c r="E147" s="44">
        <v>65</v>
      </c>
      <c r="F147" s="44">
        <v>62</v>
      </c>
      <c r="G147" s="44">
        <v>65</v>
      </c>
      <c r="H147" s="44">
        <v>17</v>
      </c>
      <c r="I147" s="34"/>
      <c r="J147" s="34"/>
      <c r="K147" s="34"/>
      <c r="L147" s="34"/>
      <c r="M147" s="34"/>
      <c r="N147" s="80"/>
    </row>
    <row r="148" spans="1:15" ht="15" customHeight="1" x14ac:dyDescent="0.25">
      <c r="A148" s="46" t="s">
        <v>7</v>
      </c>
      <c r="B148" s="83">
        <f t="shared" si="1"/>
        <v>192</v>
      </c>
      <c r="C148" s="44">
        <v>0</v>
      </c>
      <c r="D148" s="44">
        <v>23</v>
      </c>
      <c r="E148" s="44">
        <v>49</v>
      </c>
      <c r="F148" s="44">
        <v>67</v>
      </c>
      <c r="G148" s="44">
        <v>38</v>
      </c>
      <c r="H148" s="44">
        <v>15</v>
      </c>
      <c r="I148" s="34"/>
      <c r="J148" s="34"/>
      <c r="K148" s="34"/>
      <c r="L148" s="34"/>
      <c r="M148" s="34"/>
      <c r="N148" s="80"/>
    </row>
    <row r="149" spans="1:15" ht="15" customHeight="1" x14ac:dyDescent="0.25">
      <c r="A149" s="46" t="s">
        <v>8</v>
      </c>
      <c r="B149" s="83">
        <f t="shared" si="1"/>
        <v>246</v>
      </c>
      <c r="C149" s="44">
        <v>0</v>
      </c>
      <c r="D149" s="44">
        <v>18</v>
      </c>
      <c r="E149" s="44">
        <v>75</v>
      </c>
      <c r="F149" s="44">
        <v>65</v>
      </c>
      <c r="G149" s="44">
        <v>69</v>
      </c>
      <c r="H149" s="44">
        <v>19</v>
      </c>
      <c r="I149" s="34"/>
      <c r="J149" s="34"/>
      <c r="K149" s="34"/>
      <c r="L149" s="34"/>
      <c r="M149" s="34"/>
      <c r="N149" s="80"/>
    </row>
    <row r="150" spans="1:15" ht="15" customHeight="1" x14ac:dyDescent="0.25">
      <c r="A150" s="46" t="s">
        <v>9</v>
      </c>
      <c r="B150" s="83">
        <f t="shared" si="1"/>
        <v>227</v>
      </c>
      <c r="C150" s="44">
        <v>0</v>
      </c>
      <c r="D150" s="44">
        <v>25</v>
      </c>
      <c r="E150" s="44">
        <v>59</v>
      </c>
      <c r="F150" s="44">
        <v>81</v>
      </c>
      <c r="G150" s="44">
        <v>48</v>
      </c>
      <c r="H150" s="44">
        <v>14</v>
      </c>
      <c r="I150" s="34"/>
      <c r="J150" s="34"/>
      <c r="K150" s="34"/>
      <c r="L150" s="34"/>
      <c r="M150" s="34"/>
      <c r="N150" s="80"/>
    </row>
    <row r="151" spans="1:15" ht="15" customHeight="1" x14ac:dyDescent="0.25">
      <c r="A151" s="46" t="s">
        <v>10</v>
      </c>
      <c r="B151" s="83">
        <f t="shared" si="1"/>
        <v>237</v>
      </c>
      <c r="C151" s="44">
        <v>0</v>
      </c>
      <c r="D151" s="44">
        <v>25</v>
      </c>
      <c r="E151" s="44">
        <v>72</v>
      </c>
      <c r="F151" s="44">
        <v>78</v>
      </c>
      <c r="G151" s="44">
        <v>54</v>
      </c>
      <c r="H151" s="44">
        <v>8</v>
      </c>
      <c r="I151" s="34"/>
      <c r="J151" s="34"/>
      <c r="K151" s="34"/>
      <c r="L151" s="34"/>
      <c r="M151" s="34"/>
      <c r="N151" s="80"/>
    </row>
    <row r="152" spans="1:15" ht="15" customHeight="1" x14ac:dyDescent="0.25">
      <c r="A152" s="46" t="s">
        <v>11</v>
      </c>
      <c r="B152" s="83">
        <f t="shared" si="1"/>
        <v>215</v>
      </c>
      <c r="C152" s="44">
        <v>0</v>
      </c>
      <c r="D152" s="44">
        <v>16</v>
      </c>
      <c r="E152" s="44">
        <v>62</v>
      </c>
      <c r="F152" s="44">
        <v>82</v>
      </c>
      <c r="G152" s="44">
        <v>39</v>
      </c>
      <c r="H152" s="44">
        <v>16</v>
      </c>
      <c r="I152" s="34"/>
      <c r="J152" s="34"/>
      <c r="K152" s="34"/>
      <c r="L152" s="34"/>
      <c r="M152" s="34"/>
      <c r="N152" s="80"/>
    </row>
    <row r="153" spans="1:15" ht="15" customHeight="1" x14ac:dyDescent="0.25">
      <c r="A153" s="46" t="s">
        <v>12</v>
      </c>
      <c r="B153" s="83">
        <f t="shared" si="1"/>
        <v>245</v>
      </c>
      <c r="C153" s="44">
        <v>0</v>
      </c>
      <c r="D153" s="44">
        <v>22</v>
      </c>
      <c r="E153" s="44">
        <v>69</v>
      </c>
      <c r="F153" s="44">
        <v>68</v>
      </c>
      <c r="G153" s="44">
        <v>70</v>
      </c>
      <c r="H153" s="44">
        <v>16</v>
      </c>
      <c r="I153" s="34"/>
      <c r="J153" s="34"/>
      <c r="K153" s="34"/>
      <c r="L153" s="34"/>
      <c r="M153" s="34"/>
      <c r="N153" s="80"/>
    </row>
    <row r="154" spans="1:15" ht="15" customHeight="1" x14ac:dyDescent="0.25">
      <c r="A154" s="46" t="s">
        <v>13</v>
      </c>
      <c r="B154" s="83">
        <f t="shared" si="1"/>
        <v>217</v>
      </c>
      <c r="C154" s="44">
        <v>0</v>
      </c>
      <c r="D154" s="44">
        <v>23</v>
      </c>
      <c r="E154" s="44">
        <v>60</v>
      </c>
      <c r="F154" s="44">
        <v>69</v>
      </c>
      <c r="G154" s="44">
        <v>46</v>
      </c>
      <c r="H154" s="44">
        <v>19</v>
      </c>
      <c r="I154" s="34"/>
      <c r="J154" s="34"/>
      <c r="K154" s="34"/>
      <c r="L154" s="34"/>
      <c r="M154" s="34"/>
      <c r="N154" s="80"/>
    </row>
    <row r="155" spans="1:15" ht="15" hidden="1" customHeight="1" x14ac:dyDescent="0.25">
      <c r="A155" s="46" t="s">
        <v>14</v>
      </c>
      <c r="B155" s="83"/>
      <c r="C155" s="44"/>
      <c r="D155" s="44"/>
      <c r="E155" s="44"/>
      <c r="F155" s="44"/>
      <c r="G155" s="44"/>
      <c r="H155" s="44"/>
      <c r="I155" s="34"/>
      <c r="J155" s="34"/>
      <c r="K155" s="34"/>
      <c r="L155" s="34"/>
      <c r="M155" s="34"/>
      <c r="N155" s="80"/>
    </row>
    <row r="156" spans="1:15" ht="15" hidden="1" customHeight="1" x14ac:dyDescent="0.25">
      <c r="A156" s="43" t="s">
        <v>15</v>
      </c>
      <c r="B156" s="82"/>
      <c r="C156" s="65"/>
      <c r="D156" s="65"/>
      <c r="E156" s="65"/>
      <c r="F156" s="65"/>
      <c r="G156" s="65"/>
      <c r="H156" s="65"/>
      <c r="I156" s="34"/>
      <c r="J156" s="34"/>
      <c r="K156" s="34"/>
      <c r="L156" s="34"/>
      <c r="M156" s="34"/>
      <c r="N156" s="80"/>
    </row>
    <row r="157" spans="1:15" ht="15" customHeight="1" x14ac:dyDescent="0.2">
      <c r="A157" s="7" t="s">
        <v>1</v>
      </c>
      <c r="B157" s="81">
        <f>SUM(C157:H157)</f>
        <v>2214</v>
      </c>
      <c r="C157" s="81">
        <f t="shared" ref="C157:H157" si="2">SUM(C145:C156)</f>
        <v>0</v>
      </c>
      <c r="D157" s="81">
        <f t="shared" si="2"/>
        <v>195</v>
      </c>
      <c r="E157" s="81">
        <f t="shared" si="2"/>
        <v>631</v>
      </c>
      <c r="F157" s="81">
        <f t="shared" si="2"/>
        <v>705</v>
      </c>
      <c r="G157" s="81">
        <f t="shared" si="2"/>
        <v>530</v>
      </c>
      <c r="H157" s="81">
        <f t="shared" si="2"/>
        <v>153</v>
      </c>
      <c r="I157" s="34"/>
      <c r="J157" s="34"/>
      <c r="K157" s="34"/>
      <c r="L157" s="34"/>
      <c r="M157" s="34"/>
      <c r="N157" s="80"/>
    </row>
    <row r="158" spans="1:15" ht="15" customHeight="1" thickBot="1" x14ac:dyDescent="0.25">
      <c r="A158" s="64" t="s">
        <v>16</v>
      </c>
      <c r="B158" s="4">
        <f>SUM(C158:H158)</f>
        <v>1</v>
      </c>
      <c r="C158" s="4">
        <f t="shared" ref="C158:H158" si="3">IF($B$157=0,"",C157/$B$157)</f>
        <v>0</v>
      </c>
      <c r="D158" s="4">
        <f t="shared" si="3"/>
        <v>8.8075880758807581E-2</v>
      </c>
      <c r="E158" s="4">
        <f t="shared" si="3"/>
        <v>0.2850045167118338</v>
      </c>
      <c r="F158" s="4">
        <f t="shared" si="3"/>
        <v>0.31842818428184283</v>
      </c>
      <c r="G158" s="4">
        <f t="shared" si="3"/>
        <v>0.23938572719060525</v>
      </c>
      <c r="H158" s="4">
        <f t="shared" si="3"/>
        <v>6.910569105691057E-2</v>
      </c>
      <c r="I158" s="34"/>
      <c r="J158" s="34"/>
    </row>
    <row r="159" spans="1:15" ht="15" customHeight="1" x14ac:dyDescent="0.2">
      <c r="A159" s="36"/>
      <c r="B159" s="36"/>
      <c r="C159" s="36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</row>
    <row r="160" spans="1:15" ht="15.75" x14ac:dyDescent="0.2">
      <c r="A160" s="1" t="s">
        <v>33</v>
      </c>
      <c r="B160" s="36"/>
      <c r="C160" s="36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</row>
    <row r="161" spans="1:15" ht="15.75" x14ac:dyDescent="0.2">
      <c r="A161" s="2" t="s">
        <v>32</v>
      </c>
      <c r="B161" s="36"/>
      <c r="C161" s="36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</row>
    <row r="162" spans="1:15" ht="33.75" customHeight="1" thickBot="1" x14ac:dyDescent="0.25">
      <c r="A162" s="118" t="s">
        <v>90</v>
      </c>
      <c r="B162" s="118"/>
      <c r="C162" s="118"/>
      <c r="D162" s="118"/>
      <c r="E162" s="79"/>
      <c r="F162" s="78"/>
    </row>
    <row r="163" spans="1:15" ht="15" customHeight="1" x14ac:dyDescent="0.2">
      <c r="A163" s="37"/>
      <c r="B163" s="36"/>
      <c r="C163" s="36"/>
      <c r="D163" s="34"/>
      <c r="E163" s="34"/>
      <c r="F163" s="34"/>
      <c r="G163" s="34"/>
      <c r="H163" s="34"/>
      <c r="I163" s="34"/>
    </row>
    <row r="164" spans="1:15" ht="15" customHeight="1" x14ac:dyDescent="0.2">
      <c r="A164" s="113" t="s">
        <v>17</v>
      </c>
      <c r="B164" s="114" t="s">
        <v>1</v>
      </c>
      <c r="C164" s="110" t="s">
        <v>89</v>
      </c>
      <c r="D164" s="110"/>
      <c r="E164" s="77"/>
      <c r="F164" s="77"/>
      <c r="G164" s="77"/>
      <c r="H164" s="77"/>
    </row>
    <row r="165" spans="1:15" ht="15" customHeight="1" x14ac:dyDescent="0.2">
      <c r="A165" s="113"/>
      <c r="B165" s="114"/>
      <c r="C165" s="76" t="s">
        <v>88</v>
      </c>
      <c r="D165" s="75" t="s">
        <v>87</v>
      </c>
    </row>
    <row r="166" spans="1:15" ht="15" customHeight="1" x14ac:dyDescent="0.25">
      <c r="A166" s="29" t="s">
        <v>4</v>
      </c>
      <c r="B166" s="15">
        <f t="shared" ref="B166:B175" si="4">SUM(C166:D166)</f>
        <v>207</v>
      </c>
      <c r="C166" s="47">
        <v>15</v>
      </c>
      <c r="D166" s="47">
        <v>192</v>
      </c>
    </row>
    <row r="167" spans="1:15" ht="15" customHeight="1" x14ac:dyDescent="0.25">
      <c r="A167" s="28" t="s">
        <v>5</v>
      </c>
      <c r="B167" s="15">
        <f t="shared" si="4"/>
        <v>207</v>
      </c>
      <c r="C167" s="44">
        <v>12</v>
      </c>
      <c r="D167" s="44">
        <v>195</v>
      </c>
    </row>
    <row r="168" spans="1:15" ht="15" customHeight="1" x14ac:dyDescent="0.25">
      <c r="A168" s="28" t="s">
        <v>6</v>
      </c>
      <c r="B168" s="15">
        <f t="shared" si="4"/>
        <v>221</v>
      </c>
      <c r="C168" s="44">
        <v>20</v>
      </c>
      <c r="D168" s="44">
        <v>201</v>
      </c>
    </row>
    <row r="169" spans="1:15" ht="15" customHeight="1" x14ac:dyDescent="0.25">
      <c r="A169" s="28" t="s">
        <v>7</v>
      </c>
      <c r="B169" s="15">
        <f t="shared" si="4"/>
        <v>192</v>
      </c>
      <c r="C169" s="44">
        <v>8</v>
      </c>
      <c r="D169" s="44">
        <v>184</v>
      </c>
    </row>
    <row r="170" spans="1:15" ht="15" customHeight="1" x14ac:dyDescent="0.25">
      <c r="A170" s="28" t="s">
        <v>8</v>
      </c>
      <c r="B170" s="15">
        <f t="shared" si="4"/>
        <v>246</v>
      </c>
      <c r="C170" s="44">
        <v>22</v>
      </c>
      <c r="D170" s="44">
        <v>224</v>
      </c>
    </row>
    <row r="171" spans="1:15" ht="15" customHeight="1" x14ac:dyDescent="0.25">
      <c r="A171" s="28" t="s">
        <v>9</v>
      </c>
      <c r="B171" s="15">
        <f t="shared" si="4"/>
        <v>227</v>
      </c>
      <c r="C171" s="44">
        <v>10</v>
      </c>
      <c r="D171" s="44">
        <v>217</v>
      </c>
    </row>
    <row r="172" spans="1:15" ht="15" customHeight="1" x14ac:dyDescent="0.25">
      <c r="A172" s="28" t="s">
        <v>10</v>
      </c>
      <c r="B172" s="15">
        <f t="shared" si="4"/>
        <v>237</v>
      </c>
      <c r="C172" s="44">
        <v>14</v>
      </c>
      <c r="D172" s="44">
        <v>223</v>
      </c>
    </row>
    <row r="173" spans="1:15" ht="15" customHeight="1" x14ac:dyDescent="0.25">
      <c r="A173" s="28" t="s">
        <v>11</v>
      </c>
      <c r="B173" s="15">
        <f t="shared" si="4"/>
        <v>215</v>
      </c>
      <c r="C173" s="44">
        <v>16</v>
      </c>
      <c r="D173" s="44">
        <v>199</v>
      </c>
    </row>
    <row r="174" spans="1:15" ht="15" customHeight="1" x14ac:dyDescent="0.25">
      <c r="A174" s="28" t="s">
        <v>12</v>
      </c>
      <c r="B174" s="15">
        <f t="shared" si="4"/>
        <v>245</v>
      </c>
      <c r="C174" s="44">
        <v>14</v>
      </c>
      <c r="D174" s="44">
        <v>231</v>
      </c>
    </row>
    <row r="175" spans="1:15" ht="15" customHeight="1" x14ac:dyDescent="0.25">
      <c r="A175" s="28" t="s">
        <v>13</v>
      </c>
      <c r="B175" s="15">
        <f t="shared" si="4"/>
        <v>217</v>
      </c>
      <c r="C175" s="44">
        <v>12</v>
      </c>
      <c r="D175" s="44">
        <v>205</v>
      </c>
    </row>
    <row r="176" spans="1:15" ht="15" hidden="1" customHeight="1" x14ac:dyDescent="0.25">
      <c r="A176" s="28" t="s">
        <v>14</v>
      </c>
      <c r="B176" s="15"/>
      <c r="C176" s="44"/>
      <c r="D176" s="44"/>
    </row>
    <row r="177" spans="1:15" ht="15" hidden="1" customHeight="1" x14ac:dyDescent="0.25">
      <c r="A177" s="74" t="s">
        <v>15</v>
      </c>
      <c r="B177" s="9"/>
      <c r="C177" s="73"/>
      <c r="D177" s="73"/>
    </row>
    <row r="178" spans="1:15" ht="15" customHeight="1" x14ac:dyDescent="0.25">
      <c r="A178" s="72" t="s">
        <v>1</v>
      </c>
      <c r="B178" s="5">
        <f>SUM(B166:B177)</f>
        <v>2214</v>
      </c>
      <c r="C178" s="5">
        <f>SUM(C166:C177)</f>
        <v>143</v>
      </c>
      <c r="D178" s="5">
        <f>SUM(D166:D177)</f>
        <v>2071</v>
      </c>
    </row>
    <row r="179" spans="1:15" ht="15" customHeight="1" thickBot="1" x14ac:dyDescent="0.3">
      <c r="A179" s="71" t="s">
        <v>16</v>
      </c>
      <c r="B179" s="3">
        <f>SUM(C179:D179)</f>
        <v>1</v>
      </c>
      <c r="C179" s="3">
        <f>IF($B$178=0,"",C178/$B$178)</f>
        <v>6.4588979223125564E-2</v>
      </c>
      <c r="D179" s="3">
        <f>IF($B$178=0,"",D178/$B$178)</f>
        <v>0.93541102077687444</v>
      </c>
    </row>
    <row r="180" spans="1:15" ht="12.75" x14ac:dyDescent="0.2"/>
    <row r="181" spans="1:15" ht="21.75" customHeight="1" x14ac:dyDescent="0.2">
      <c r="A181" s="111" t="s">
        <v>86</v>
      </c>
      <c r="B181" s="111"/>
      <c r="C181" s="111"/>
      <c r="D181" s="111"/>
      <c r="E181" s="111"/>
      <c r="F181" s="70"/>
      <c r="G181" s="70"/>
      <c r="H181" s="70"/>
      <c r="I181" s="70"/>
      <c r="J181" s="70"/>
      <c r="K181" s="70"/>
      <c r="L181" s="70"/>
      <c r="M181" s="70"/>
      <c r="N181" s="70"/>
      <c r="O181" s="70"/>
    </row>
    <row r="182" spans="1:15" ht="21.75" customHeight="1" thickBot="1" x14ac:dyDescent="0.25">
      <c r="A182" s="112"/>
      <c r="B182" s="112"/>
      <c r="C182" s="112"/>
      <c r="D182" s="112"/>
      <c r="E182" s="112"/>
      <c r="F182" s="70"/>
      <c r="G182" s="70"/>
      <c r="H182" s="70"/>
      <c r="I182" s="70"/>
      <c r="J182" s="70"/>
      <c r="K182" s="70"/>
      <c r="L182" s="70"/>
      <c r="M182" s="70"/>
      <c r="N182" s="70"/>
      <c r="O182" s="70"/>
    </row>
    <row r="183" spans="1:15" ht="15" customHeight="1" x14ac:dyDescent="0.2">
      <c r="A183" s="69"/>
      <c r="B183" s="69"/>
      <c r="C183" s="69"/>
      <c r="D183" s="69"/>
      <c r="E183" s="69"/>
    </row>
    <row r="184" spans="1:15" ht="15" customHeight="1" x14ac:dyDescent="0.2">
      <c r="A184" s="113" t="s">
        <v>17</v>
      </c>
      <c r="B184" s="114" t="s">
        <v>1</v>
      </c>
      <c r="C184" s="110" t="s">
        <v>85</v>
      </c>
      <c r="D184" s="110"/>
      <c r="E184" s="110"/>
    </row>
    <row r="185" spans="1:15" ht="15" customHeight="1" x14ac:dyDescent="0.2">
      <c r="A185" s="113"/>
      <c r="B185" s="114"/>
      <c r="C185" s="67" t="s">
        <v>21</v>
      </c>
      <c r="D185" s="68" t="s">
        <v>22</v>
      </c>
      <c r="E185" s="67" t="s">
        <v>84</v>
      </c>
    </row>
    <row r="186" spans="1:15" ht="15" customHeight="1" x14ac:dyDescent="0.25">
      <c r="A186" s="29" t="s">
        <v>4</v>
      </c>
      <c r="B186" s="15">
        <f t="shared" ref="B186:B195" si="5">SUM(C186:E186)</f>
        <v>207</v>
      </c>
      <c r="C186" s="47">
        <v>85</v>
      </c>
      <c r="D186" s="47">
        <v>122</v>
      </c>
      <c r="E186" s="47">
        <v>0</v>
      </c>
    </row>
    <row r="187" spans="1:15" ht="15" customHeight="1" x14ac:dyDescent="0.25">
      <c r="A187" s="28" t="s">
        <v>5</v>
      </c>
      <c r="B187" s="15">
        <f t="shared" si="5"/>
        <v>207</v>
      </c>
      <c r="C187" s="44">
        <v>92</v>
      </c>
      <c r="D187" s="44">
        <v>115</v>
      </c>
      <c r="E187" s="44">
        <v>0</v>
      </c>
    </row>
    <row r="188" spans="1:15" ht="15" customHeight="1" x14ac:dyDescent="0.25">
      <c r="A188" s="28" t="s">
        <v>6</v>
      </c>
      <c r="B188" s="15">
        <f t="shared" si="5"/>
        <v>221</v>
      </c>
      <c r="C188" s="44">
        <v>85</v>
      </c>
      <c r="D188" s="44">
        <v>136</v>
      </c>
      <c r="E188" s="44">
        <v>0</v>
      </c>
    </row>
    <row r="189" spans="1:15" ht="15" customHeight="1" x14ac:dyDescent="0.25">
      <c r="A189" s="28" t="s">
        <v>7</v>
      </c>
      <c r="B189" s="15">
        <f t="shared" si="5"/>
        <v>192</v>
      </c>
      <c r="C189" s="44">
        <v>98</v>
      </c>
      <c r="D189" s="44">
        <v>94</v>
      </c>
      <c r="E189" s="44">
        <v>0</v>
      </c>
    </row>
    <row r="190" spans="1:15" ht="15" customHeight="1" x14ac:dyDescent="0.25">
      <c r="A190" s="28" t="s">
        <v>8</v>
      </c>
      <c r="B190" s="15">
        <f t="shared" si="5"/>
        <v>246</v>
      </c>
      <c r="C190" s="44">
        <v>114</v>
      </c>
      <c r="D190" s="44">
        <v>132</v>
      </c>
      <c r="E190" s="44">
        <v>0</v>
      </c>
    </row>
    <row r="191" spans="1:15" ht="15" customHeight="1" x14ac:dyDescent="0.25">
      <c r="A191" s="28" t="s">
        <v>9</v>
      </c>
      <c r="B191" s="15">
        <f t="shared" si="5"/>
        <v>227</v>
      </c>
      <c r="C191" s="44">
        <v>100</v>
      </c>
      <c r="D191" s="44">
        <v>127</v>
      </c>
      <c r="E191" s="44">
        <v>0</v>
      </c>
    </row>
    <row r="192" spans="1:15" ht="15" customHeight="1" x14ac:dyDescent="0.25">
      <c r="A192" s="28" t="s">
        <v>10</v>
      </c>
      <c r="B192" s="15">
        <f t="shared" si="5"/>
        <v>237</v>
      </c>
      <c r="C192" s="44">
        <v>119</v>
      </c>
      <c r="D192" s="44">
        <v>117</v>
      </c>
      <c r="E192" s="44">
        <v>1</v>
      </c>
    </row>
    <row r="193" spans="1:5" ht="15" customHeight="1" x14ac:dyDescent="0.25">
      <c r="A193" s="28" t="s">
        <v>11</v>
      </c>
      <c r="B193" s="15">
        <f t="shared" si="5"/>
        <v>215</v>
      </c>
      <c r="C193" s="44">
        <v>104</v>
      </c>
      <c r="D193" s="44">
        <v>110</v>
      </c>
      <c r="E193" s="44">
        <v>1</v>
      </c>
    </row>
    <row r="194" spans="1:5" ht="15" customHeight="1" x14ac:dyDescent="0.25">
      <c r="A194" s="28" t="s">
        <v>12</v>
      </c>
      <c r="B194" s="15">
        <f t="shared" si="5"/>
        <v>245</v>
      </c>
      <c r="C194" s="44">
        <v>104</v>
      </c>
      <c r="D194" s="44">
        <v>137</v>
      </c>
      <c r="E194" s="44">
        <v>4</v>
      </c>
    </row>
    <row r="195" spans="1:5" ht="15" customHeight="1" x14ac:dyDescent="0.25">
      <c r="A195" s="28" t="s">
        <v>13</v>
      </c>
      <c r="B195" s="15">
        <f t="shared" si="5"/>
        <v>217</v>
      </c>
      <c r="C195" s="44">
        <v>74</v>
      </c>
      <c r="D195" s="44">
        <v>139</v>
      </c>
      <c r="E195" s="44">
        <v>4</v>
      </c>
    </row>
    <row r="196" spans="1:5" ht="15" hidden="1" customHeight="1" x14ac:dyDescent="0.25">
      <c r="A196" s="28" t="s">
        <v>14</v>
      </c>
      <c r="B196" s="12"/>
      <c r="C196" s="44"/>
      <c r="D196" s="44"/>
      <c r="E196" s="44"/>
    </row>
    <row r="197" spans="1:5" ht="15" hidden="1" customHeight="1" x14ac:dyDescent="0.25">
      <c r="A197" s="26" t="s">
        <v>15</v>
      </c>
      <c r="B197" s="66"/>
      <c r="C197" s="65"/>
      <c r="D197" s="65"/>
      <c r="E197" s="65"/>
    </row>
    <row r="198" spans="1:5" ht="15" customHeight="1" x14ac:dyDescent="0.25">
      <c r="A198" s="7" t="s">
        <v>1</v>
      </c>
      <c r="B198" s="5">
        <f>SUM(B186:B197)</f>
        <v>2214</v>
      </c>
      <c r="C198" s="5">
        <f>SUM(C186:C197)</f>
        <v>975</v>
      </c>
      <c r="D198" s="5">
        <f>SUM(D186:D197)</f>
        <v>1229</v>
      </c>
      <c r="E198" s="5">
        <f>SUM(E186:E197)</f>
        <v>10</v>
      </c>
    </row>
    <row r="199" spans="1:5" ht="15" customHeight="1" thickBot="1" x14ac:dyDescent="0.3">
      <c r="A199" s="64" t="s">
        <v>16</v>
      </c>
      <c r="B199" s="3">
        <f>SUM(C199:E199)</f>
        <v>1</v>
      </c>
      <c r="C199" s="3">
        <f>IF($B$198=0,"",C198/$B$198)</f>
        <v>0.44037940379403795</v>
      </c>
      <c r="D199" s="3">
        <f>IF($B$198=0,"",D198/$B$198)</f>
        <v>0.55510388437217706</v>
      </c>
      <c r="E199" s="3">
        <f>IF($B$198=0,"",E198/$B$198)</f>
        <v>4.5167118337850042E-3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1" t="s">
        <v>33</v>
      </c>
    </row>
    <row r="219" spans="1:1" ht="12.75" x14ac:dyDescent="0.2">
      <c r="A219" s="2" t="s">
        <v>32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2"/>
    </row>
    <row r="225" spans="1:15" ht="21.75" customHeight="1" thickBot="1" x14ac:dyDescent="0.25">
      <c r="A225" s="112" t="s">
        <v>83</v>
      </c>
      <c r="B225" s="112"/>
      <c r="C225" s="112"/>
      <c r="D225" s="112"/>
      <c r="E225" s="112"/>
      <c r="F225" s="112"/>
      <c r="G225" s="112"/>
      <c r="H225" s="112"/>
      <c r="I225" s="112"/>
      <c r="J225" s="38"/>
      <c r="K225" s="38"/>
      <c r="L225" s="38"/>
      <c r="M225" s="38"/>
      <c r="N225" s="38"/>
      <c r="O225" s="38"/>
    </row>
    <row r="227" spans="1:15" ht="15" customHeight="1" x14ac:dyDescent="0.2">
      <c r="A227" s="110" t="s">
        <v>82</v>
      </c>
      <c r="B227" s="110"/>
      <c r="C227" s="110"/>
      <c r="D227" s="110"/>
      <c r="E227" s="115"/>
      <c r="F227" s="110" t="s">
        <v>1</v>
      </c>
      <c r="G227" s="110"/>
      <c r="H227" s="116" t="s">
        <v>75</v>
      </c>
      <c r="I227" s="117" t="s">
        <v>16</v>
      </c>
    </row>
    <row r="228" spans="1:15" ht="15" customHeight="1" x14ac:dyDescent="0.2">
      <c r="A228" s="110"/>
      <c r="B228" s="110"/>
      <c r="C228" s="110"/>
      <c r="D228" s="110"/>
      <c r="E228" s="115"/>
      <c r="F228" s="63" t="s">
        <v>2</v>
      </c>
      <c r="G228" s="62" t="s">
        <v>3</v>
      </c>
      <c r="H228" s="116"/>
      <c r="I228" s="117"/>
    </row>
    <row r="229" spans="1:15" ht="15" customHeight="1" x14ac:dyDescent="0.2">
      <c r="A229" s="119" t="s">
        <v>81</v>
      </c>
      <c r="B229" s="121" t="s">
        <v>80</v>
      </c>
      <c r="C229" s="121"/>
      <c r="D229" s="121"/>
      <c r="E229" s="121"/>
      <c r="F229" s="14">
        <v>549</v>
      </c>
      <c r="G229" s="14">
        <v>0</v>
      </c>
      <c r="H229" s="122">
        <f>SUM(F229:G233)</f>
        <v>1830</v>
      </c>
      <c r="I229" s="124">
        <f>IF($H$229+$H$234=0,"",H229/($H$229+$H$234))</f>
        <v>0.82655826558265577</v>
      </c>
    </row>
    <row r="230" spans="1:15" ht="15" customHeight="1" x14ac:dyDescent="0.2">
      <c r="A230" s="119"/>
      <c r="B230" s="126" t="s">
        <v>79</v>
      </c>
      <c r="C230" s="126"/>
      <c r="D230" s="126"/>
      <c r="E230" s="126"/>
      <c r="F230" s="11">
        <v>37</v>
      </c>
      <c r="G230" s="11">
        <v>0</v>
      </c>
      <c r="H230" s="122"/>
      <c r="I230" s="124"/>
    </row>
    <row r="231" spans="1:15" ht="15" customHeight="1" x14ac:dyDescent="0.2">
      <c r="A231" s="119"/>
      <c r="B231" s="126" t="s">
        <v>28</v>
      </c>
      <c r="C231" s="126"/>
      <c r="D231" s="126"/>
      <c r="E231" s="126"/>
      <c r="F231" s="11">
        <v>493</v>
      </c>
      <c r="G231" s="11">
        <v>0</v>
      </c>
      <c r="H231" s="122"/>
      <c r="I231" s="124"/>
    </row>
    <row r="232" spans="1:15" ht="15" customHeight="1" x14ac:dyDescent="0.2">
      <c r="A232" s="119"/>
      <c r="B232" s="126" t="s">
        <v>27</v>
      </c>
      <c r="C232" s="126"/>
      <c r="D232" s="126"/>
      <c r="E232" s="126"/>
      <c r="F232" s="11">
        <v>668</v>
      </c>
      <c r="G232" s="11">
        <v>0</v>
      </c>
      <c r="H232" s="122"/>
      <c r="I232" s="124"/>
    </row>
    <row r="233" spans="1:15" ht="15" customHeight="1" thickBot="1" x14ac:dyDescent="0.25">
      <c r="A233" s="120"/>
      <c r="B233" s="127" t="s">
        <v>78</v>
      </c>
      <c r="C233" s="127"/>
      <c r="D233" s="127"/>
      <c r="E233" s="127"/>
      <c r="F233" s="61">
        <v>83</v>
      </c>
      <c r="G233" s="61">
        <v>0</v>
      </c>
      <c r="H233" s="123"/>
      <c r="I233" s="125"/>
    </row>
    <row r="234" spans="1:15" ht="34.5" customHeight="1" thickBot="1" x14ac:dyDescent="0.25">
      <c r="A234" s="60" t="s">
        <v>77</v>
      </c>
      <c r="B234" s="127" t="s">
        <v>76</v>
      </c>
      <c r="C234" s="127"/>
      <c r="D234" s="127"/>
      <c r="E234" s="127"/>
      <c r="F234" s="8">
        <v>263</v>
      </c>
      <c r="G234" s="8">
        <v>121</v>
      </c>
      <c r="H234" s="59">
        <f>SUM(F234:G234)</f>
        <v>384</v>
      </c>
      <c r="I234" s="58">
        <f>IF(H229+H234=0,"",H234/(H229+H234))</f>
        <v>0.17344173441734417</v>
      </c>
    </row>
    <row r="235" spans="1:15" ht="15" customHeight="1" x14ac:dyDescent="0.2">
      <c r="A235" s="128" t="s">
        <v>75</v>
      </c>
      <c r="B235" s="128"/>
      <c r="C235" s="128"/>
      <c r="D235" s="128"/>
      <c r="E235" s="128"/>
      <c r="F235" s="57">
        <f>SUM(F229:F234)</f>
        <v>2093</v>
      </c>
      <c r="G235" s="57">
        <f>SUM(G229:G234)</f>
        <v>121</v>
      </c>
      <c r="H235" s="129">
        <f>F235+G235</f>
        <v>2214</v>
      </c>
      <c r="I235" s="129"/>
    </row>
    <row r="236" spans="1:15" ht="15" customHeight="1" thickBot="1" x14ac:dyDescent="0.25">
      <c r="A236" s="130" t="s">
        <v>16</v>
      </c>
      <c r="B236" s="130"/>
      <c r="C236" s="130"/>
      <c r="D236" s="130"/>
      <c r="E236" s="130"/>
      <c r="F236" s="56">
        <f>F235/(F235+G235)</f>
        <v>0.94534778681120146</v>
      </c>
      <c r="G236" s="56">
        <f>G235/(F235+G235)</f>
        <v>5.4652213188798551E-2</v>
      </c>
      <c r="H236" s="129"/>
      <c r="I236" s="129"/>
    </row>
    <row r="237" spans="1:15" ht="15" customHeight="1" x14ac:dyDescent="0.2">
      <c r="A237" s="55" t="s">
        <v>74</v>
      </c>
      <c r="B237" s="54"/>
      <c r="C237" s="54"/>
      <c r="D237" s="54"/>
      <c r="E237" s="54"/>
      <c r="F237" s="52"/>
      <c r="G237" s="52"/>
      <c r="H237" s="51"/>
      <c r="I237" s="50"/>
    </row>
    <row r="238" spans="1:15" ht="15" customHeight="1" x14ac:dyDescent="0.2">
      <c r="A238" s="53"/>
      <c r="B238" s="131"/>
      <c r="C238" s="131"/>
      <c r="D238" s="131"/>
      <c r="E238" s="131"/>
      <c r="F238" s="52"/>
      <c r="G238" s="52"/>
      <c r="H238" s="51"/>
      <c r="I238" s="50"/>
    </row>
    <row r="239" spans="1:15" ht="15" customHeight="1" x14ac:dyDescent="0.2">
      <c r="A239" s="111" t="s">
        <v>73</v>
      </c>
      <c r="B239" s="111"/>
      <c r="C239" s="111"/>
      <c r="D239" s="111"/>
      <c r="E239" s="111"/>
      <c r="F239" s="111"/>
      <c r="G239" s="52"/>
      <c r="H239" s="51"/>
      <c r="I239" s="50"/>
    </row>
    <row r="240" spans="1:15" ht="15" customHeight="1" thickBot="1" x14ac:dyDescent="0.25">
      <c r="A240" s="112"/>
      <c r="B240" s="112"/>
      <c r="C240" s="112"/>
      <c r="D240" s="112"/>
      <c r="E240" s="112"/>
      <c r="F240" s="112"/>
      <c r="G240" s="52"/>
      <c r="H240" s="51"/>
      <c r="I240" s="50"/>
    </row>
    <row r="241" spans="1:15" ht="15" customHeight="1" x14ac:dyDescent="0.2">
      <c r="G241" s="52"/>
      <c r="H241" s="51"/>
      <c r="I241" s="50"/>
    </row>
    <row r="242" spans="1:15" ht="15" customHeight="1" x14ac:dyDescent="0.2">
      <c r="A242" s="110" t="s">
        <v>72</v>
      </c>
      <c r="B242" s="114" t="s">
        <v>71</v>
      </c>
      <c r="C242" s="114" t="s">
        <v>29</v>
      </c>
      <c r="D242" s="110" t="s">
        <v>70</v>
      </c>
      <c r="E242" s="114" t="s">
        <v>31</v>
      </c>
      <c r="F242" s="110" t="s">
        <v>30</v>
      </c>
      <c r="G242" s="52"/>
      <c r="H242" s="51"/>
      <c r="I242" s="50"/>
    </row>
    <row r="243" spans="1:15" ht="15" customHeight="1" x14ac:dyDescent="0.2">
      <c r="A243" s="110"/>
      <c r="B243" s="114"/>
      <c r="C243" s="114"/>
      <c r="D243" s="110"/>
      <c r="E243" s="114"/>
      <c r="F243" s="110"/>
      <c r="G243" s="52"/>
      <c r="H243" s="51"/>
      <c r="I243" s="50"/>
    </row>
    <row r="244" spans="1:15" ht="15" customHeight="1" x14ac:dyDescent="0.2">
      <c r="A244" s="121" t="s">
        <v>69</v>
      </c>
      <c r="B244" s="132">
        <v>295</v>
      </c>
      <c r="C244" s="132">
        <v>1228</v>
      </c>
      <c r="D244" s="132">
        <v>15</v>
      </c>
      <c r="E244" s="132">
        <v>157</v>
      </c>
      <c r="F244" s="132">
        <v>519</v>
      </c>
      <c r="G244" s="52"/>
      <c r="H244" s="51"/>
      <c r="I244" s="50"/>
    </row>
    <row r="245" spans="1:15" ht="15" customHeight="1" x14ac:dyDescent="0.2">
      <c r="A245" s="126"/>
      <c r="B245" s="133"/>
      <c r="C245" s="133"/>
      <c r="D245" s="133"/>
      <c r="E245" s="133"/>
      <c r="F245" s="133"/>
      <c r="G245" s="52"/>
      <c r="H245" s="51"/>
      <c r="I245" s="50"/>
    </row>
    <row r="246" spans="1:15" ht="15" customHeight="1" x14ac:dyDescent="0.2">
      <c r="A246" s="126" t="s">
        <v>68</v>
      </c>
      <c r="B246" s="134">
        <v>1564</v>
      </c>
      <c r="C246" s="134">
        <v>405</v>
      </c>
      <c r="D246" s="134">
        <v>123</v>
      </c>
      <c r="E246" s="134">
        <v>63</v>
      </c>
      <c r="F246" s="134">
        <v>59</v>
      </c>
      <c r="G246" s="52"/>
      <c r="H246" s="51"/>
      <c r="I246" s="50"/>
    </row>
    <row r="247" spans="1:15" ht="15" customHeight="1" x14ac:dyDescent="0.2">
      <c r="A247" s="126"/>
      <c r="B247" s="133"/>
      <c r="C247" s="133"/>
      <c r="D247" s="133"/>
      <c r="E247" s="133"/>
      <c r="F247" s="133"/>
      <c r="G247" s="52"/>
      <c r="H247" s="51"/>
      <c r="I247" s="50"/>
    </row>
    <row r="248" spans="1:15" ht="15" customHeight="1" x14ac:dyDescent="0.2">
      <c r="A248" s="126" t="s">
        <v>67</v>
      </c>
      <c r="B248" s="134">
        <v>2136</v>
      </c>
      <c r="C248" s="134">
        <v>47</v>
      </c>
      <c r="D248" s="134">
        <v>5</v>
      </c>
      <c r="E248" s="134">
        <v>18</v>
      </c>
      <c r="F248" s="134">
        <v>8</v>
      </c>
      <c r="G248" s="52"/>
      <c r="H248" s="51"/>
      <c r="I248" s="50"/>
    </row>
    <row r="249" spans="1:15" ht="15" customHeight="1" x14ac:dyDescent="0.2">
      <c r="A249" s="126"/>
      <c r="B249" s="133"/>
      <c r="C249" s="133"/>
      <c r="D249" s="133"/>
      <c r="E249" s="133"/>
      <c r="F249" s="133"/>
      <c r="G249" s="52"/>
      <c r="H249" s="51"/>
      <c r="I249" s="50"/>
    </row>
    <row r="250" spans="1:15" ht="15" customHeight="1" x14ac:dyDescent="0.2">
      <c r="A250" s="136" t="s">
        <v>66</v>
      </c>
      <c r="B250" s="134">
        <v>2146</v>
      </c>
      <c r="C250" s="134">
        <v>41</v>
      </c>
      <c r="D250" s="134">
        <v>6</v>
      </c>
      <c r="E250" s="134">
        <v>10</v>
      </c>
      <c r="F250" s="134">
        <v>11</v>
      </c>
      <c r="G250" s="52"/>
      <c r="H250" s="51"/>
      <c r="I250" s="50"/>
    </row>
    <row r="251" spans="1:15" ht="15" customHeight="1" x14ac:dyDescent="0.2">
      <c r="A251" s="136"/>
      <c r="B251" s="133"/>
      <c r="C251" s="133"/>
      <c r="D251" s="133"/>
      <c r="E251" s="133"/>
      <c r="F251" s="133"/>
    </row>
    <row r="253" spans="1:15" ht="29.25" customHeight="1" thickBot="1" x14ac:dyDescent="0.25">
      <c r="A253" s="112" t="s">
        <v>65</v>
      </c>
      <c r="B253" s="112"/>
      <c r="C253" s="112"/>
      <c r="D253" s="112"/>
      <c r="E253" s="112"/>
      <c r="F253" s="38"/>
      <c r="G253" s="38"/>
      <c r="H253" s="38"/>
      <c r="I253" s="38"/>
      <c r="J253" s="38"/>
      <c r="K253" s="38"/>
      <c r="L253" s="38"/>
      <c r="M253" s="38"/>
      <c r="N253" s="38"/>
      <c r="O253" s="38"/>
    </row>
    <row r="255" spans="1:15" ht="15" customHeight="1" x14ac:dyDescent="0.2">
      <c r="A255" s="33" t="s">
        <v>64</v>
      </c>
      <c r="B255" s="32">
        <v>2018</v>
      </c>
      <c r="C255" s="32">
        <v>2019</v>
      </c>
      <c r="D255" s="110" t="s">
        <v>20</v>
      </c>
      <c r="E255" s="110"/>
    </row>
    <row r="256" spans="1:15" ht="15" customHeight="1" x14ac:dyDescent="0.25">
      <c r="A256" s="49" t="s">
        <v>4</v>
      </c>
      <c r="B256" s="48">
        <v>137</v>
      </c>
      <c r="C256" s="47">
        <v>207</v>
      </c>
      <c r="D256" s="135">
        <f t="shared" ref="D256:D268" si="6">C256/B256-1</f>
        <v>0.51094890510948909</v>
      </c>
      <c r="E256" s="135"/>
    </row>
    <row r="257" spans="1:5" ht="15" customHeight="1" x14ac:dyDescent="0.25">
      <c r="A257" s="46" t="s">
        <v>5</v>
      </c>
      <c r="B257" s="48">
        <v>132</v>
      </c>
      <c r="C257" s="44">
        <v>207</v>
      </c>
      <c r="D257" s="135">
        <f t="shared" si="6"/>
        <v>0.56818181818181812</v>
      </c>
      <c r="E257" s="135"/>
    </row>
    <row r="258" spans="1:5" ht="15" customHeight="1" x14ac:dyDescent="0.25">
      <c r="A258" s="49" t="s">
        <v>6</v>
      </c>
      <c r="B258" s="48">
        <v>146</v>
      </c>
      <c r="C258" s="47">
        <v>221</v>
      </c>
      <c r="D258" s="135">
        <f t="shared" si="6"/>
        <v>0.51369863013698636</v>
      </c>
      <c r="E258" s="135"/>
    </row>
    <row r="259" spans="1:5" ht="15" customHeight="1" x14ac:dyDescent="0.25">
      <c r="A259" s="46" t="s">
        <v>7</v>
      </c>
      <c r="B259" s="48">
        <v>154</v>
      </c>
      <c r="C259" s="47">
        <v>192</v>
      </c>
      <c r="D259" s="135">
        <f t="shared" si="6"/>
        <v>0.24675324675324672</v>
      </c>
      <c r="E259" s="135"/>
    </row>
    <row r="260" spans="1:5" ht="15" customHeight="1" x14ac:dyDescent="0.25">
      <c r="A260" s="49" t="s">
        <v>8</v>
      </c>
      <c r="B260" s="48">
        <v>167</v>
      </c>
      <c r="C260" s="47">
        <v>246</v>
      </c>
      <c r="D260" s="135">
        <f t="shared" si="6"/>
        <v>0.47305389221556893</v>
      </c>
      <c r="E260" s="135"/>
    </row>
    <row r="261" spans="1:5" ht="15" customHeight="1" x14ac:dyDescent="0.25">
      <c r="A261" s="46" t="s">
        <v>9</v>
      </c>
      <c r="B261" s="48">
        <v>177</v>
      </c>
      <c r="C261" s="47">
        <v>227</v>
      </c>
      <c r="D261" s="135">
        <f t="shared" si="6"/>
        <v>0.28248587570621475</v>
      </c>
      <c r="E261" s="135"/>
    </row>
    <row r="262" spans="1:5" ht="15" customHeight="1" x14ac:dyDescent="0.25">
      <c r="A262" s="49" t="s">
        <v>10</v>
      </c>
      <c r="B262" s="48">
        <v>217</v>
      </c>
      <c r="C262" s="47">
        <v>237</v>
      </c>
      <c r="D262" s="135">
        <f t="shared" si="6"/>
        <v>9.2165898617511566E-2</v>
      </c>
      <c r="E262" s="135"/>
    </row>
    <row r="263" spans="1:5" ht="15" customHeight="1" x14ac:dyDescent="0.25">
      <c r="A263" s="46" t="s">
        <v>11</v>
      </c>
      <c r="B263" s="48">
        <v>174</v>
      </c>
      <c r="C263" s="47">
        <v>215</v>
      </c>
      <c r="D263" s="135">
        <f t="shared" si="6"/>
        <v>0.23563218390804597</v>
      </c>
      <c r="E263" s="135"/>
    </row>
    <row r="264" spans="1:5" ht="15" customHeight="1" x14ac:dyDescent="0.25">
      <c r="A264" s="46" t="s">
        <v>12</v>
      </c>
      <c r="B264" s="48">
        <v>171</v>
      </c>
      <c r="C264" s="47">
        <v>245</v>
      </c>
      <c r="D264" s="135">
        <f t="shared" si="6"/>
        <v>0.43274853801169599</v>
      </c>
      <c r="E264" s="135"/>
    </row>
    <row r="265" spans="1:5" ht="15" customHeight="1" x14ac:dyDescent="0.25">
      <c r="A265" s="46" t="s">
        <v>13</v>
      </c>
      <c r="B265" s="48">
        <v>197</v>
      </c>
      <c r="C265" s="47">
        <v>217</v>
      </c>
      <c r="D265" s="135">
        <f t="shared" si="6"/>
        <v>0.10152284263959399</v>
      </c>
      <c r="E265" s="135"/>
    </row>
    <row r="266" spans="1:5" ht="15" hidden="1" customHeight="1" x14ac:dyDescent="0.25">
      <c r="A266" s="46" t="s">
        <v>14</v>
      </c>
      <c r="B266" s="45"/>
      <c r="C266" s="44"/>
      <c r="D266" s="135" t="e">
        <f t="shared" si="6"/>
        <v>#DIV/0!</v>
      </c>
      <c r="E266" s="135"/>
    </row>
    <row r="267" spans="1:5" ht="15" hidden="1" customHeight="1" x14ac:dyDescent="0.25">
      <c r="A267" s="43" t="s">
        <v>15</v>
      </c>
      <c r="B267" s="42"/>
      <c r="C267" s="42"/>
      <c r="D267" s="140" t="e">
        <f t="shared" si="6"/>
        <v>#DIV/0!</v>
      </c>
      <c r="E267" s="140"/>
    </row>
    <row r="268" spans="1:5" ht="15" customHeight="1" x14ac:dyDescent="0.2">
      <c r="A268" s="41" t="s">
        <v>1</v>
      </c>
      <c r="B268" s="40">
        <f>SUM(B256:B267)</f>
        <v>1672</v>
      </c>
      <c r="C268" s="40">
        <f>SUM(C256:C267)</f>
        <v>2214</v>
      </c>
      <c r="D268" s="141">
        <f t="shared" si="6"/>
        <v>0.32416267942583743</v>
      </c>
      <c r="E268" s="141"/>
    </row>
    <row r="270" spans="1:5" ht="15" customHeight="1" x14ac:dyDescent="0.2">
      <c r="A270" s="1" t="s">
        <v>33</v>
      </c>
    </row>
    <row r="271" spans="1:5" ht="15" customHeight="1" x14ac:dyDescent="0.2">
      <c r="A271" s="2" t="s">
        <v>32</v>
      </c>
    </row>
    <row r="273" spans="1:15" ht="21.75" customHeight="1" x14ac:dyDescent="0.2">
      <c r="A273" s="142" t="s">
        <v>63</v>
      </c>
      <c r="B273" s="143"/>
      <c r="C273" s="143"/>
      <c r="D273" s="143"/>
      <c r="E273" s="143"/>
      <c r="F273" s="143"/>
      <c r="G273" s="143"/>
      <c r="H273" s="143"/>
      <c r="I273" s="143"/>
      <c r="J273" s="143"/>
      <c r="K273" s="143"/>
      <c r="L273" s="143"/>
      <c r="M273" s="143"/>
      <c r="N273" s="143"/>
      <c r="O273" s="144"/>
    </row>
    <row r="274" spans="1:15" ht="10.5" customHeight="1" x14ac:dyDescent="0.2">
      <c r="A274" s="36"/>
      <c r="B274" s="36"/>
      <c r="C274" s="36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</row>
    <row r="275" spans="1:15" ht="21.75" customHeight="1" thickBot="1" x14ac:dyDescent="0.25">
      <c r="A275" s="100" t="s">
        <v>62</v>
      </c>
      <c r="B275" s="101"/>
      <c r="C275" s="101"/>
      <c r="D275" s="101"/>
      <c r="E275" s="101"/>
      <c r="F275" s="102"/>
      <c r="G275" s="39"/>
      <c r="I275" s="100" t="s">
        <v>61</v>
      </c>
      <c r="J275" s="101"/>
      <c r="K275" s="101"/>
      <c r="L275" s="101"/>
      <c r="M275" s="102"/>
      <c r="N275" s="38"/>
    </row>
    <row r="276" spans="1:15" ht="10.5" customHeight="1" x14ac:dyDescent="0.2">
      <c r="A276" s="37"/>
      <c r="B276" s="36"/>
      <c r="C276" s="36"/>
      <c r="D276" s="34"/>
      <c r="E276" s="34"/>
      <c r="F276" s="34"/>
      <c r="G276" s="35"/>
      <c r="H276" s="34"/>
      <c r="I276" s="34"/>
      <c r="J276" s="34"/>
      <c r="K276" s="34"/>
      <c r="L276" s="34"/>
      <c r="M276" s="34"/>
      <c r="N276" s="34"/>
      <c r="O276" s="34"/>
    </row>
    <row r="277" spans="1:15" ht="45.75" customHeight="1" x14ac:dyDescent="0.2">
      <c r="A277" s="33" t="s">
        <v>17</v>
      </c>
      <c r="B277" s="32" t="s">
        <v>1</v>
      </c>
      <c r="C277" s="31" t="s">
        <v>23</v>
      </c>
      <c r="D277" s="31" t="s">
        <v>25</v>
      </c>
      <c r="E277" s="31" t="s">
        <v>24</v>
      </c>
      <c r="F277" s="17" t="s">
        <v>60</v>
      </c>
      <c r="G277" s="30"/>
      <c r="I277" s="33" t="s">
        <v>17</v>
      </c>
      <c r="J277" s="32" t="s">
        <v>1</v>
      </c>
      <c r="K277" s="31" t="s">
        <v>59</v>
      </c>
      <c r="L277" s="31" t="s">
        <v>58</v>
      </c>
      <c r="M277" s="17" t="s">
        <v>57</v>
      </c>
      <c r="N277" s="30"/>
    </row>
    <row r="278" spans="1:15" ht="14.25" customHeight="1" x14ac:dyDescent="0.25">
      <c r="A278" s="29" t="s">
        <v>4</v>
      </c>
      <c r="B278" s="15">
        <f t="shared" ref="B278:B289" si="7">SUM(C278:F278)</f>
        <v>3572</v>
      </c>
      <c r="C278" s="14">
        <v>207</v>
      </c>
      <c r="D278" s="14">
        <v>893</v>
      </c>
      <c r="E278" s="14">
        <v>667</v>
      </c>
      <c r="F278" s="14">
        <v>1805</v>
      </c>
      <c r="G278" s="23"/>
      <c r="I278" s="29" t="s">
        <v>4</v>
      </c>
      <c r="J278" s="27">
        <f t="shared" ref="J278:J289" si="8">SUM(K278:M278)</f>
        <v>3572</v>
      </c>
      <c r="K278" s="14">
        <v>1473</v>
      </c>
      <c r="L278" s="14">
        <v>910</v>
      </c>
      <c r="M278" s="14">
        <v>1189</v>
      </c>
      <c r="N278" s="23"/>
    </row>
    <row r="279" spans="1:15" ht="14.25" customHeight="1" x14ac:dyDescent="0.25">
      <c r="A279" s="28" t="s">
        <v>5</v>
      </c>
      <c r="B279" s="15">
        <f t="shared" si="7"/>
        <v>3267</v>
      </c>
      <c r="C279" s="11">
        <v>207</v>
      </c>
      <c r="D279" s="11">
        <v>984</v>
      </c>
      <c r="E279" s="11">
        <v>465</v>
      </c>
      <c r="F279" s="11">
        <v>1611</v>
      </c>
      <c r="G279" s="23"/>
      <c r="I279" s="28" t="s">
        <v>5</v>
      </c>
      <c r="J279" s="27">
        <f t="shared" si="8"/>
        <v>3267</v>
      </c>
      <c r="K279" s="11">
        <v>1335</v>
      </c>
      <c r="L279" s="11">
        <v>885</v>
      </c>
      <c r="M279" s="11">
        <v>1047</v>
      </c>
      <c r="N279" s="23"/>
    </row>
    <row r="280" spans="1:15" ht="14.25" customHeight="1" x14ac:dyDescent="0.25">
      <c r="A280" s="28" t="s">
        <v>6</v>
      </c>
      <c r="B280" s="15">
        <f t="shared" si="7"/>
        <v>3685</v>
      </c>
      <c r="C280" s="11">
        <v>175</v>
      </c>
      <c r="D280" s="11">
        <v>956</v>
      </c>
      <c r="E280" s="11">
        <v>662</v>
      </c>
      <c r="F280" s="11">
        <v>1892</v>
      </c>
      <c r="G280" s="23"/>
      <c r="I280" s="28" t="s">
        <v>6</v>
      </c>
      <c r="J280" s="27">
        <f t="shared" si="8"/>
        <v>3685</v>
      </c>
      <c r="K280" s="11">
        <v>1452</v>
      </c>
      <c r="L280" s="11">
        <v>1100</v>
      </c>
      <c r="M280" s="11">
        <v>1133</v>
      </c>
      <c r="N280" s="23"/>
    </row>
    <row r="281" spans="1:15" ht="14.25" customHeight="1" x14ac:dyDescent="0.25">
      <c r="A281" s="28" t="s">
        <v>7</v>
      </c>
      <c r="B281" s="15">
        <f t="shared" si="7"/>
        <v>3482</v>
      </c>
      <c r="C281" s="11">
        <v>192</v>
      </c>
      <c r="D281" s="11">
        <v>895</v>
      </c>
      <c r="E281" s="11">
        <v>542</v>
      </c>
      <c r="F281" s="11">
        <v>1853</v>
      </c>
      <c r="G281" s="23"/>
      <c r="I281" s="28" t="s">
        <v>7</v>
      </c>
      <c r="J281" s="27">
        <f t="shared" si="8"/>
        <v>3482</v>
      </c>
      <c r="K281" s="11">
        <v>1284</v>
      </c>
      <c r="L281" s="11">
        <v>1177</v>
      </c>
      <c r="M281" s="11">
        <v>1021</v>
      </c>
      <c r="N281" s="23"/>
    </row>
    <row r="282" spans="1:15" ht="14.25" customHeight="1" x14ac:dyDescent="0.25">
      <c r="A282" s="28" t="s">
        <v>8</v>
      </c>
      <c r="B282" s="15">
        <f t="shared" si="7"/>
        <v>4154</v>
      </c>
      <c r="C282" s="11">
        <v>246</v>
      </c>
      <c r="D282" s="11">
        <v>1102</v>
      </c>
      <c r="E282" s="11">
        <v>616</v>
      </c>
      <c r="F282" s="11">
        <v>2190</v>
      </c>
      <c r="G282" s="23"/>
      <c r="I282" s="28" t="s">
        <v>8</v>
      </c>
      <c r="J282" s="27">
        <f t="shared" si="8"/>
        <v>4154</v>
      </c>
      <c r="K282" s="11">
        <v>1631</v>
      </c>
      <c r="L282" s="11">
        <v>1305</v>
      </c>
      <c r="M282" s="11">
        <v>1218</v>
      </c>
      <c r="N282" s="23"/>
    </row>
    <row r="283" spans="1:15" ht="14.25" customHeight="1" x14ac:dyDescent="0.25">
      <c r="A283" s="28" t="s">
        <v>9</v>
      </c>
      <c r="B283" s="15">
        <f t="shared" si="7"/>
        <v>3810</v>
      </c>
      <c r="C283" s="11">
        <v>227</v>
      </c>
      <c r="D283" s="11">
        <v>945</v>
      </c>
      <c r="E283" s="11">
        <v>673</v>
      </c>
      <c r="F283" s="11">
        <v>1965</v>
      </c>
      <c r="G283" s="23"/>
      <c r="I283" s="28" t="s">
        <v>9</v>
      </c>
      <c r="J283" s="27">
        <f t="shared" si="8"/>
        <v>3810</v>
      </c>
      <c r="K283" s="11">
        <v>1480</v>
      </c>
      <c r="L283" s="11">
        <v>1111</v>
      </c>
      <c r="M283" s="11">
        <v>1219</v>
      </c>
      <c r="N283" s="23"/>
    </row>
    <row r="284" spans="1:15" ht="14.25" customHeight="1" x14ac:dyDescent="0.25">
      <c r="A284" s="28" t="s">
        <v>10</v>
      </c>
      <c r="B284" s="15">
        <f t="shared" si="7"/>
        <v>4079</v>
      </c>
      <c r="C284" s="11">
        <v>237</v>
      </c>
      <c r="D284" s="11">
        <v>972</v>
      </c>
      <c r="E284" s="11">
        <v>644</v>
      </c>
      <c r="F284" s="11">
        <v>2226</v>
      </c>
      <c r="G284" s="23"/>
      <c r="I284" s="28" t="s">
        <v>10</v>
      </c>
      <c r="J284" s="27">
        <f t="shared" si="8"/>
        <v>4079</v>
      </c>
      <c r="K284" s="11">
        <v>1452</v>
      </c>
      <c r="L284" s="11">
        <v>1271</v>
      </c>
      <c r="M284" s="11">
        <v>1356</v>
      </c>
      <c r="N284" s="23"/>
    </row>
    <row r="285" spans="1:15" ht="14.25" customHeight="1" x14ac:dyDescent="0.25">
      <c r="A285" s="28" t="s">
        <v>11</v>
      </c>
      <c r="B285" s="15">
        <f t="shared" si="7"/>
        <v>4057</v>
      </c>
      <c r="C285" s="11">
        <v>156</v>
      </c>
      <c r="D285" s="11">
        <v>976</v>
      </c>
      <c r="E285" s="11">
        <v>639</v>
      </c>
      <c r="F285" s="11">
        <v>2286</v>
      </c>
      <c r="G285" s="23"/>
      <c r="I285" s="28" t="s">
        <v>11</v>
      </c>
      <c r="J285" s="27">
        <f t="shared" si="8"/>
        <v>4057</v>
      </c>
      <c r="K285" s="11">
        <v>1448</v>
      </c>
      <c r="L285" s="11">
        <v>1265</v>
      </c>
      <c r="M285" s="11">
        <v>1344</v>
      </c>
      <c r="N285" s="23"/>
    </row>
    <row r="286" spans="1:15" ht="14.25" customHeight="1" x14ac:dyDescent="0.25">
      <c r="A286" s="28" t="s">
        <v>12</v>
      </c>
      <c r="B286" s="15">
        <f t="shared" si="7"/>
        <v>4574</v>
      </c>
      <c r="C286" s="11">
        <v>165</v>
      </c>
      <c r="D286" s="11">
        <v>1086</v>
      </c>
      <c r="E286" s="11">
        <v>741</v>
      </c>
      <c r="F286" s="11">
        <v>2582</v>
      </c>
      <c r="G286" s="23"/>
      <c r="I286" s="28" t="s">
        <v>12</v>
      </c>
      <c r="J286" s="27">
        <f t="shared" si="8"/>
        <v>4574</v>
      </c>
      <c r="K286" s="11">
        <v>1758</v>
      </c>
      <c r="L286" s="11">
        <v>1335</v>
      </c>
      <c r="M286" s="11">
        <v>1481</v>
      </c>
      <c r="N286" s="23"/>
    </row>
    <row r="287" spans="1:15" ht="14.25" customHeight="1" x14ac:dyDescent="0.25">
      <c r="A287" s="28" t="s">
        <v>13</v>
      </c>
      <c r="B287" s="15">
        <f t="shared" si="7"/>
        <v>4368</v>
      </c>
      <c r="C287" s="11">
        <v>116</v>
      </c>
      <c r="D287" s="11">
        <v>1003</v>
      </c>
      <c r="E287" s="11">
        <v>679</v>
      </c>
      <c r="F287" s="11">
        <v>2570</v>
      </c>
      <c r="G287" s="23"/>
      <c r="I287" s="28" t="s">
        <v>13</v>
      </c>
      <c r="J287" s="27">
        <f t="shared" si="8"/>
        <v>4368</v>
      </c>
      <c r="K287" s="11">
        <v>1817</v>
      </c>
      <c r="L287" s="11">
        <v>1286</v>
      </c>
      <c r="M287" s="11">
        <v>1265</v>
      </c>
      <c r="N287" s="23"/>
    </row>
    <row r="288" spans="1:15" ht="14.25" hidden="1" customHeight="1" x14ac:dyDescent="0.25">
      <c r="A288" s="28" t="s">
        <v>14</v>
      </c>
      <c r="B288" s="15">
        <f t="shared" si="7"/>
        <v>0</v>
      </c>
      <c r="C288" s="11"/>
      <c r="D288" s="11"/>
      <c r="E288" s="11"/>
      <c r="F288" s="11"/>
      <c r="G288" s="23"/>
      <c r="I288" s="28" t="s">
        <v>14</v>
      </c>
      <c r="J288" s="27">
        <f t="shared" si="8"/>
        <v>0</v>
      </c>
      <c r="K288" s="11"/>
      <c r="L288" s="11"/>
      <c r="M288" s="11"/>
      <c r="N288" s="23"/>
    </row>
    <row r="289" spans="1:14" ht="14.25" hidden="1" customHeight="1" x14ac:dyDescent="0.25">
      <c r="A289" s="26" t="s">
        <v>15</v>
      </c>
      <c r="B289" s="9">
        <f t="shared" si="7"/>
        <v>0</v>
      </c>
      <c r="C289" s="8"/>
      <c r="D289" s="8"/>
      <c r="E289" s="8"/>
      <c r="F289" s="8"/>
      <c r="G289" s="23"/>
      <c r="I289" s="26" t="s">
        <v>15</v>
      </c>
      <c r="J289" s="25">
        <f t="shared" si="8"/>
        <v>0</v>
      </c>
      <c r="K289" s="24"/>
      <c r="L289" s="24"/>
      <c r="M289" s="24"/>
      <c r="N289" s="23"/>
    </row>
    <row r="290" spans="1:14" ht="15" customHeight="1" x14ac:dyDescent="0.25">
      <c r="A290" s="7" t="s">
        <v>1</v>
      </c>
      <c r="B290" s="5">
        <f>SUM(B278:B289)</f>
        <v>39048</v>
      </c>
      <c r="C290" s="5">
        <f>SUM(C278:C289)</f>
        <v>1928</v>
      </c>
      <c r="D290" s="5">
        <f>SUM(D278:D289)</f>
        <v>9812</v>
      </c>
      <c r="E290" s="5">
        <f>SUM(E278:E289)</f>
        <v>6328</v>
      </c>
      <c r="F290" s="5">
        <f>SUM(F278:F289)</f>
        <v>20980</v>
      </c>
      <c r="G290" s="22"/>
      <c r="I290" s="7" t="s">
        <v>1</v>
      </c>
      <c r="J290" s="5">
        <f>SUM(J278:J289)</f>
        <v>39048</v>
      </c>
      <c r="K290" s="5">
        <f>SUM(K278:K289)</f>
        <v>15130</v>
      </c>
      <c r="L290" s="5">
        <f>SUM(L278:L289)</f>
        <v>11645</v>
      </c>
      <c r="M290" s="5">
        <f>SUM(M278:M289)</f>
        <v>12273</v>
      </c>
      <c r="N290" s="22"/>
    </row>
    <row r="291" spans="1:14" ht="15" customHeight="1" thickBot="1" x14ac:dyDescent="0.3">
      <c r="A291" s="4" t="s">
        <v>16</v>
      </c>
      <c r="B291" s="3">
        <f>SUM(C291:F291)</f>
        <v>1</v>
      </c>
      <c r="C291" s="3">
        <f>IF($B$290=0,"",C290/$B$290)</f>
        <v>4.9375128047531247E-2</v>
      </c>
      <c r="D291" s="3">
        <f>IF($B$290=0,"",D290/$B$290)</f>
        <v>0.25128047531243597</v>
      </c>
      <c r="E291" s="3">
        <f>IF($B$290=0,"",E290/$B$290)</f>
        <v>0.16205695554189714</v>
      </c>
      <c r="F291" s="3">
        <f>IF($B$290=0,"",F290/$B$290)</f>
        <v>0.53728744109813564</v>
      </c>
      <c r="G291" s="21"/>
      <c r="I291" s="4" t="s">
        <v>16</v>
      </c>
      <c r="J291" s="3">
        <f>SUM(K291:N291)</f>
        <v>1</v>
      </c>
      <c r="K291" s="3">
        <f>+K290/$J$290</f>
        <v>0.38747182954312642</v>
      </c>
      <c r="L291" s="3">
        <f>+L290/$J$290</f>
        <v>0.29822270026633885</v>
      </c>
      <c r="M291" s="3">
        <f>+M290/$J$290</f>
        <v>0.31430547019053473</v>
      </c>
      <c r="N291" s="21"/>
    </row>
    <row r="293" spans="1:14" ht="11.25" customHeight="1" x14ac:dyDescent="0.2"/>
    <row r="294" spans="1:14" ht="21.75" customHeight="1" thickBot="1" x14ac:dyDescent="0.25">
      <c r="A294" s="137" t="s">
        <v>56</v>
      </c>
      <c r="B294" s="138"/>
      <c r="C294" s="138"/>
      <c r="D294" s="138"/>
      <c r="E294" s="138"/>
      <c r="F294" s="139"/>
      <c r="G294" s="20"/>
      <c r="H294" s="20"/>
      <c r="I294" s="20"/>
    </row>
    <row r="296" spans="1:14" ht="15" customHeight="1" x14ac:dyDescent="0.2">
      <c r="A296" s="113" t="s">
        <v>55</v>
      </c>
      <c r="B296" s="113"/>
      <c r="C296" s="113"/>
      <c r="D296" s="113"/>
      <c r="E296" s="19" t="s">
        <v>1</v>
      </c>
      <c r="F296" s="17" t="s">
        <v>23</v>
      </c>
      <c r="G296" s="17" t="s">
        <v>25</v>
      </c>
      <c r="H296" s="18" t="s">
        <v>24</v>
      </c>
      <c r="I296" s="17" t="s">
        <v>54</v>
      </c>
    </row>
    <row r="297" spans="1:14" ht="13.5" customHeight="1" x14ac:dyDescent="0.25">
      <c r="A297" s="16" t="s">
        <v>53</v>
      </c>
      <c r="B297" s="16"/>
      <c r="C297" s="16"/>
      <c r="D297" s="16"/>
      <c r="E297" s="15">
        <f t="shared" ref="E297:E317" si="9">SUM(F297:I297)</f>
        <v>2214</v>
      </c>
      <c r="F297" s="14">
        <v>1928</v>
      </c>
      <c r="G297" s="14">
        <v>274</v>
      </c>
      <c r="H297" s="14">
        <v>12</v>
      </c>
      <c r="I297" s="14">
        <v>0</v>
      </c>
    </row>
    <row r="298" spans="1:14" ht="13.5" customHeight="1" x14ac:dyDescent="0.25">
      <c r="A298" s="13" t="s">
        <v>52</v>
      </c>
      <c r="B298" s="13"/>
      <c r="C298" s="13"/>
      <c r="D298" s="13"/>
      <c r="E298" s="12">
        <f t="shared" si="9"/>
        <v>2214</v>
      </c>
      <c r="F298" s="11">
        <v>0</v>
      </c>
      <c r="G298" s="11">
        <v>2200</v>
      </c>
      <c r="H298" s="11">
        <v>0</v>
      </c>
      <c r="I298" s="11">
        <v>14</v>
      </c>
    </row>
    <row r="299" spans="1:14" ht="13.5" customHeight="1" x14ac:dyDescent="0.25">
      <c r="A299" s="13" t="s">
        <v>51</v>
      </c>
      <c r="B299" s="13"/>
      <c r="C299" s="13"/>
      <c r="D299" s="13"/>
      <c r="E299" s="12">
        <f t="shared" si="9"/>
        <v>3462</v>
      </c>
      <c r="F299" s="11">
        <v>0</v>
      </c>
      <c r="G299" s="11">
        <v>3462</v>
      </c>
      <c r="H299" s="11">
        <v>0</v>
      </c>
      <c r="I299" s="11">
        <v>0</v>
      </c>
    </row>
    <row r="300" spans="1:14" ht="13.5" customHeight="1" x14ac:dyDescent="0.25">
      <c r="A300" s="13" t="s">
        <v>50</v>
      </c>
      <c r="B300" s="13"/>
      <c r="C300" s="13"/>
      <c r="D300" s="13"/>
      <c r="E300" s="12">
        <f t="shared" si="9"/>
        <v>3199</v>
      </c>
      <c r="F300" s="11">
        <v>0</v>
      </c>
      <c r="G300" s="11">
        <v>2085</v>
      </c>
      <c r="H300" s="11">
        <v>912</v>
      </c>
      <c r="I300" s="11">
        <v>202</v>
      </c>
    </row>
    <row r="301" spans="1:14" ht="13.5" customHeight="1" x14ac:dyDescent="0.25">
      <c r="A301" s="13" t="s">
        <v>49</v>
      </c>
      <c r="B301" s="13"/>
      <c r="C301" s="13"/>
      <c r="D301" s="13"/>
      <c r="E301" s="12">
        <f t="shared" si="9"/>
        <v>2214</v>
      </c>
      <c r="F301" s="11">
        <v>0</v>
      </c>
      <c r="G301" s="11">
        <v>23</v>
      </c>
      <c r="H301" s="11">
        <v>2187</v>
      </c>
      <c r="I301" s="11">
        <v>4</v>
      </c>
    </row>
    <row r="302" spans="1:14" ht="13.5" customHeight="1" x14ac:dyDescent="0.25">
      <c r="A302" s="13" t="s">
        <v>48</v>
      </c>
      <c r="B302" s="13"/>
      <c r="C302" s="13"/>
      <c r="D302" s="13"/>
      <c r="E302" s="12">
        <f t="shared" si="9"/>
        <v>906</v>
      </c>
      <c r="F302" s="11">
        <v>0</v>
      </c>
      <c r="G302" s="11">
        <v>0</v>
      </c>
      <c r="H302" s="11">
        <v>906</v>
      </c>
      <c r="I302" s="11">
        <v>0</v>
      </c>
    </row>
    <row r="303" spans="1:14" ht="13.5" customHeight="1" x14ac:dyDescent="0.25">
      <c r="A303" s="13" t="s">
        <v>47</v>
      </c>
      <c r="B303" s="13"/>
      <c r="C303" s="13"/>
      <c r="D303" s="13"/>
      <c r="E303" s="12">
        <f t="shared" si="9"/>
        <v>516</v>
      </c>
      <c r="F303" s="11">
        <v>0</v>
      </c>
      <c r="G303" s="11">
        <v>1</v>
      </c>
      <c r="H303" s="11">
        <v>515</v>
      </c>
      <c r="I303" s="11">
        <v>0</v>
      </c>
    </row>
    <row r="304" spans="1:14" ht="13.5" customHeight="1" x14ac:dyDescent="0.25">
      <c r="A304" s="13" t="s">
        <v>46</v>
      </c>
      <c r="B304" s="13"/>
      <c r="C304" s="13"/>
      <c r="D304" s="13"/>
      <c r="E304" s="12">
        <f t="shared" si="9"/>
        <v>747</v>
      </c>
      <c r="F304" s="11">
        <v>0</v>
      </c>
      <c r="G304" s="11">
        <v>1</v>
      </c>
      <c r="H304" s="11">
        <v>746</v>
      </c>
      <c r="I304" s="11">
        <v>0</v>
      </c>
    </row>
    <row r="305" spans="1:9" ht="13.5" customHeight="1" x14ac:dyDescent="0.25">
      <c r="A305" s="13" t="s">
        <v>45</v>
      </c>
      <c r="B305" s="13"/>
      <c r="C305" s="13"/>
      <c r="D305" s="13"/>
      <c r="E305" s="12">
        <f t="shared" si="9"/>
        <v>1230</v>
      </c>
      <c r="F305" s="11">
        <v>0</v>
      </c>
      <c r="G305" s="11">
        <v>1230</v>
      </c>
      <c r="H305" s="11">
        <v>0</v>
      </c>
      <c r="I305" s="11">
        <v>0</v>
      </c>
    </row>
    <row r="306" spans="1:9" ht="13.5" customHeight="1" x14ac:dyDescent="0.25">
      <c r="A306" s="13" t="s">
        <v>44</v>
      </c>
      <c r="B306" s="13"/>
      <c r="C306" s="13"/>
      <c r="D306" s="13"/>
      <c r="E306" s="12">
        <f t="shared" si="9"/>
        <v>784</v>
      </c>
      <c r="F306" s="11">
        <v>0</v>
      </c>
      <c r="G306" s="11">
        <v>0</v>
      </c>
      <c r="H306" s="11">
        <v>784</v>
      </c>
      <c r="I306" s="11">
        <v>0</v>
      </c>
    </row>
    <row r="307" spans="1:9" ht="13.5" customHeight="1" x14ac:dyDescent="0.25">
      <c r="A307" s="13" t="s">
        <v>43</v>
      </c>
      <c r="B307" s="13"/>
      <c r="C307" s="13"/>
      <c r="D307" s="13"/>
      <c r="E307" s="12">
        <f t="shared" si="9"/>
        <v>2213</v>
      </c>
      <c r="F307" s="11">
        <v>0</v>
      </c>
      <c r="G307" s="11">
        <v>0</v>
      </c>
      <c r="H307" s="11">
        <v>0</v>
      </c>
      <c r="I307" s="11">
        <v>2213</v>
      </c>
    </row>
    <row r="308" spans="1:9" ht="13.5" customHeight="1" x14ac:dyDescent="0.25">
      <c r="A308" s="13" t="s">
        <v>42</v>
      </c>
      <c r="B308" s="13"/>
      <c r="C308" s="13"/>
      <c r="D308" s="13"/>
      <c r="E308" s="12">
        <f t="shared" si="9"/>
        <v>1022</v>
      </c>
      <c r="F308" s="11">
        <v>0</v>
      </c>
      <c r="G308" s="11">
        <v>2</v>
      </c>
      <c r="H308" s="11">
        <v>0</v>
      </c>
      <c r="I308" s="11">
        <v>1020</v>
      </c>
    </row>
    <row r="309" spans="1:9" ht="13.5" customHeight="1" x14ac:dyDescent="0.25">
      <c r="A309" s="13" t="s">
        <v>41</v>
      </c>
      <c r="B309" s="13"/>
      <c r="C309" s="13"/>
      <c r="D309" s="13"/>
      <c r="E309" s="12">
        <f t="shared" si="9"/>
        <v>1131</v>
      </c>
      <c r="F309" s="11">
        <v>0</v>
      </c>
      <c r="G309" s="11">
        <v>0</v>
      </c>
      <c r="H309" s="11">
        <v>0</v>
      </c>
      <c r="I309" s="11">
        <v>1131</v>
      </c>
    </row>
    <row r="310" spans="1:9" ht="13.5" customHeight="1" x14ac:dyDescent="0.25">
      <c r="A310" s="13" t="s">
        <v>40</v>
      </c>
      <c r="B310" s="13"/>
      <c r="C310" s="13"/>
      <c r="D310" s="13"/>
      <c r="E310" s="12">
        <f t="shared" si="9"/>
        <v>828</v>
      </c>
      <c r="F310" s="11">
        <v>0</v>
      </c>
      <c r="G310" s="11">
        <v>0</v>
      </c>
      <c r="H310" s="11">
        <v>0</v>
      </c>
      <c r="I310" s="11">
        <v>828</v>
      </c>
    </row>
    <row r="311" spans="1:9" ht="13.5" customHeight="1" x14ac:dyDescent="0.25">
      <c r="A311" s="13" t="s">
        <v>39</v>
      </c>
      <c r="B311" s="13"/>
      <c r="C311" s="13"/>
      <c r="D311" s="13"/>
      <c r="E311" s="12">
        <f t="shared" si="9"/>
        <v>159</v>
      </c>
      <c r="F311" s="11">
        <v>0</v>
      </c>
      <c r="G311" s="11">
        <v>92</v>
      </c>
      <c r="H311" s="11">
        <v>66</v>
      </c>
      <c r="I311" s="11">
        <v>1</v>
      </c>
    </row>
    <row r="312" spans="1:9" ht="13.5" customHeight="1" x14ac:dyDescent="0.25">
      <c r="A312" s="13" t="s">
        <v>38</v>
      </c>
      <c r="B312" s="13"/>
      <c r="C312" s="13"/>
      <c r="D312" s="13"/>
      <c r="E312" s="12">
        <f t="shared" si="9"/>
        <v>10924</v>
      </c>
      <c r="F312" s="11">
        <v>0</v>
      </c>
      <c r="G312" s="11">
        <v>0</v>
      </c>
      <c r="H312" s="11">
        <v>0</v>
      </c>
      <c r="I312" s="11">
        <v>10924</v>
      </c>
    </row>
    <row r="313" spans="1:9" ht="13.5" customHeight="1" x14ac:dyDescent="0.25">
      <c r="A313" s="13" t="s">
        <v>37</v>
      </c>
      <c r="B313" s="13"/>
      <c r="C313" s="13"/>
      <c r="D313" s="13"/>
      <c r="E313" s="12">
        <f t="shared" si="9"/>
        <v>2193</v>
      </c>
      <c r="F313" s="11">
        <v>0</v>
      </c>
      <c r="G313" s="11">
        <v>8</v>
      </c>
      <c r="H313" s="11">
        <v>3</v>
      </c>
      <c r="I313" s="11">
        <v>2182</v>
      </c>
    </row>
    <row r="314" spans="1:9" ht="13.5" customHeight="1" x14ac:dyDescent="0.25">
      <c r="A314" s="13" t="s">
        <v>36</v>
      </c>
      <c r="B314" s="13"/>
      <c r="C314" s="13"/>
      <c r="D314" s="13"/>
      <c r="E314" s="12">
        <f t="shared" si="9"/>
        <v>53</v>
      </c>
      <c r="F314" s="11">
        <v>0</v>
      </c>
      <c r="G314" s="11">
        <v>0</v>
      </c>
      <c r="H314" s="11">
        <v>52</v>
      </c>
      <c r="I314" s="11">
        <v>1</v>
      </c>
    </row>
    <row r="315" spans="1:9" ht="13.5" customHeight="1" x14ac:dyDescent="0.25">
      <c r="A315" s="13" t="s">
        <v>35</v>
      </c>
      <c r="B315" s="13"/>
      <c r="C315" s="13"/>
      <c r="D315" s="13"/>
      <c r="E315" s="12">
        <f t="shared" si="9"/>
        <v>257</v>
      </c>
      <c r="F315" s="11">
        <v>0</v>
      </c>
      <c r="G315" s="11">
        <v>0</v>
      </c>
      <c r="H315" s="11">
        <v>0</v>
      </c>
      <c r="I315" s="11">
        <v>257</v>
      </c>
    </row>
    <row r="316" spans="1:9" ht="13.5" customHeight="1" x14ac:dyDescent="0.25">
      <c r="A316" s="13" t="s">
        <v>34</v>
      </c>
      <c r="B316" s="13"/>
      <c r="C316" s="13"/>
      <c r="D316" s="13"/>
      <c r="E316" s="12">
        <f t="shared" si="9"/>
        <v>144</v>
      </c>
      <c r="F316" s="11">
        <v>0</v>
      </c>
      <c r="G316" s="11">
        <v>25</v>
      </c>
      <c r="H316" s="11">
        <v>0</v>
      </c>
      <c r="I316" s="11">
        <v>119</v>
      </c>
    </row>
    <row r="317" spans="1:9" ht="13.5" customHeight="1" x14ac:dyDescent="0.25">
      <c r="A317" s="10" t="s">
        <v>26</v>
      </c>
      <c r="B317" s="10"/>
      <c r="C317" s="10"/>
      <c r="D317" s="10"/>
      <c r="E317" s="9">
        <f t="shared" si="9"/>
        <v>2638</v>
      </c>
      <c r="F317" s="8">
        <v>0</v>
      </c>
      <c r="G317" s="8">
        <v>409</v>
      </c>
      <c r="H317" s="8">
        <v>145</v>
      </c>
      <c r="I317" s="8">
        <v>2084</v>
      </c>
    </row>
    <row r="318" spans="1:9" ht="13.5" customHeight="1" x14ac:dyDescent="0.25">
      <c r="A318" s="7" t="s">
        <v>1</v>
      </c>
      <c r="B318" s="6"/>
      <c r="C318" s="6"/>
      <c r="D318" s="6"/>
      <c r="E318" s="5">
        <f>SUM(E297:E317)</f>
        <v>39048</v>
      </c>
      <c r="F318" s="5">
        <f>SUM(F297:F317)</f>
        <v>1928</v>
      </c>
      <c r="G318" s="5">
        <f>SUM(G297:G317)</f>
        <v>9812</v>
      </c>
      <c r="H318" s="5">
        <f>SUM(H297:H317)</f>
        <v>6328</v>
      </c>
      <c r="I318" s="5">
        <f>SUM(I297:I317)</f>
        <v>20980</v>
      </c>
    </row>
    <row r="319" spans="1:9" ht="15" customHeight="1" thickBot="1" x14ac:dyDescent="0.3">
      <c r="A319" s="4" t="s">
        <v>16</v>
      </c>
      <c r="B319" s="3"/>
      <c r="C319" s="3"/>
      <c r="D319" s="3"/>
      <c r="E319" s="3">
        <f>SUM(F319:I319)</f>
        <v>1</v>
      </c>
      <c r="F319" s="3">
        <f>IF($E$318=0,"",F318/$E$318)</f>
        <v>4.9375128047531247E-2</v>
      </c>
      <c r="G319" s="4">
        <f>IF($E$318=0,"",G318/$E$318)</f>
        <v>0.25128047531243597</v>
      </c>
      <c r="H319" s="3">
        <f>IF($E$318=0,"",H318/$E$318)</f>
        <v>0.16205695554189714</v>
      </c>
      <c r="I319" s="3">
        <f>IF($E$318=0,"",I318/$E$318)</f>
        <v>0.53728744109813564</v>
      </c>
    </row>
    <row r="321" spans="1:1" ht="9" customHeight="1" x14ac:dyDescent="0.2">
      <c r="A321" s="1" t="s">
        <v>33</v>
      </c>
    </row>
    <row r="322" spans="1:1" ht="12.75" x14ac:dyDescent="0.2">
      <c r="A322" s="2" t="s">
        <v>32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5:E265"/>
    <mergeCell ref="A253:E253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F250:F251"/>
    <mergeCell ref="A248:A249"/>
    <mergeCell ref="B248:B249"/>
    <mergeCell ref="C248:C249"/>
    <mergeCell ref="D248:D249"/>
    <mergeCell ref="E248:E249"/>
    <mergeCell ref="F248:F249"/>
    <mergeCell ref="A250:A251"/>
    <mergeCell ref="B250:B251"/>
    <mergeCell ref="C250:C251"/>
    <mergeCell ref="D250:D251"/>
    <mergeCell ref="E250:E251"/>
    <mergeCell ref="F246:F247"/>
    <mergeCell ref="F244:F245"/>
    <mergeCell ref="A246:A247"/>
    <mergeCell ref="B246:B247"/>
    <mergeCell ref="C246:C247"/>
    <mergeCell ref="D246:D247"/>
    <mergeCell ref="E246:E247"/>
    <mergeCell ref="A244:A245"/>
    <mergeCell ref="B244:B245"/>
    <mergeCell ref="C244:C245"/>
    <mergeCell ref="D244:D245"/>
    <mergeCell ref="E244:E245"/>
    <mergeCell ref="I229:I233"/>
    <mergeCell ref="B230:E230"/>
    <mergeCell ref="B231:E231"/>
    <mergeCell ref="B232:E232"/>
    <mergeCell ref="B233:E233"/>
    <mergeCell ref="D242:D243"/>
    <mergeCell ref="E242:E243"/>
    <mergeCell ref="A229:A233"/>
    <mergeCell ref="B229:E229"/>
    <mergeCell ref="H229:H233"/>
    <mergeCell ref="F242:F243"/>
    <mergeCell ref="B234:E234"/>
    <mergeCell ref="A235:E235"/>
    <mergeCell ref="H235:I236"/>
    <mergeCell ref="A236:E236"/>
    <mergeCell ref="B238:E238"/>
    <mergeCell ref="A239:F240"/>
    <mergeCell ref="A242:A243"/>
    <mergeCell ref="B242:B243"/>
    <mergeCell ref="C242:C243"/>
    <mergeCell ref="A143:A144"/>
    <mergeCell ref="B143:B144"/>
    <mergeCell ref="C143:H143"/>
    <mergeCell ref="A162:D162"/>
    <mergeCell ref="A164:A165"/>
    <mergeCell ref="B164:B165"/>
    <mergeCell ref="A225:I225"/>
    <mergeCell ref="A227:E228"/>
    <mergeCell ref="F227:G227"/>
    <mergeCell ref="H227:H228"/>
    <mergeCell ref="I227:I228"/>
    <mergeCell ref="C164:D164"/>
    <mergeCell ref="A181:E182"/>
    <mergeCell ref="A184:A185"/>
    <mergeCell ref="B184:B185"/>
    <mergeCell ref="C184:E184"/>
    <mergeCell ref="A141:E141"/>
    <mergeCell ref="F141:H141"/>
    <mergeCell ref="A1:L1"/>
    <mergeCell ref="N1:O1"/>
    <mergeCell ref="A120:O120"/>
    <mergeCell ref="A121:O121"/>
    <mergeCell ref="A123:E123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2019-11-15T21:19:47Z</dcterms:modified>
</cp:coreProperties>
</file>