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RITA" sheetId="42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42" l="1"/>
  <c r="B126" i="42"/>
  <c r="B127" i="42"/>
  <c r="B128" i="42"/>
  <c r="B129" i="42"/>
  <c r="B130" i="42"/>
  <c r="B131" i="42"/>
  <c r="B132" i="42"/>
  <c r="B133" i="42"/>
  <c r="B134" i="42"/>
  <c r="B137" i="42"/>
  <c r="C137" i="42"/>
  <c r="D137" i="42"/>
  <c r="B138" i="42"/>
  <c r="C138" i="42"/>
  <c r="D138" i="42"/>
  <c r="B145" i="42"/>
  <c r="B146" i="42"/>
  <c r="B147" i="42"/>
  <c r="B148" i="42"/>
  <c r="B149" i="42"/>
  <c r="B150" i="42"/>
  <c r="B151" i="42"/>
  <c r="B152" i="42"/>
  <c r="B153" i="42"/>
  <c r="B154" i="42"/>
  <c r="B157" i="42"/>
  <c r="H158" i="42" s="1"/>
  <c r="C157" i="42"/>
  <c r="D157" i="42"/>
  <c r="E157" i="42"/>
  <c r="F157" i="42"/>
  <c r="G157" i="42"/>
  <c r="H157" i="42"/>
  <c r="I157" i="42"/>
  <c r="J157" i="42"/>
  <c r="C158" i="42"/>
  <c r="D158" i="42"/>
  <c r="E158" i="42"/>
  <c r="F158" i="42"/>
  <c r="G158" i="42"/>
  <c r="I158" i="42"/>
  <c r="D167" i="42"/>
  <c r="G167" i="42"/>
  <c r="J167" i="42"/>
  <c r="M167" i="42"/>
  <c r="R167" i="42"/>
  <c r="D168" i="42"/>
  <c r="G168" i="42"/>
  <c r="J168" i="42"/>
  <c r="M168" i="42"/>
  <c r="R168" i="42"/>
  <c r="D169" i="42"/>
  <c r="G169" i="42"/>
  <c r="J169" i="42"/>
  <c r="M169" i="42"/>
  <c r="R169" i="42"/>
  <c r="D170" i="42"/>
  <c r="G170" i="42"/>
  <c r="J170" i="42"/>
  <c r="M170" i="42"/>
  <c r="D171" i="42"/>
  <c r="G171" i="42"/>
  <c r="J171" i="42"/>
  <c r="M171" i="42"/>
  <c r="D172" i="42"/>
  <c r="G172" i="42"/>
  <c r="J172" i="42"/>
  <c r="M172" i="42"/>
  <c r="D173" i="42"/>
  <c r="G173" i="42"/>
  <c r="J173" i="42"/>
  <c r="M173" i="42"/>
  <c r="D174" i="42"/>
  <c r="G174" i="42"/>
  <c r="J174" i="42"/>
  <c r="M174" i="42"/>
  <c r="B175" i="42"/>
  <c r="C175" i="42"/>
  <c r="D175" i="42"/>
  <c r="E175" i="42"/>
  <c r="F175" i="42"/>
  <c r="G175" i="42"/>
  <c r="H175" i="42"/>
  <c r="I175" i="42"/>
  <c r="J175" i="42"/>
  <c r="K175" i="42"/>
  <c r="L175" i="42"/>
  <c r="M175" i="42"/>
  <c r="R170" i="42" s="1"/>
  <c r="I182" i="42"/>
  <c r="I183" i="42"/>
  <c r="I184" i="42"/>
  <c r="I185" i="42"/>
  <c r="I186" i="42"/>
  <c r="I187" i="42"/>
  <c r="I188" i="42"/>
  <c r="I189" i="42"/>
  <c r="I190" i="42"/>
  <c r="I191" i="42"/>
  <c r="I192" i="42"/>
  <c r="E193" i="42"/>
  <c r="F193" i="42"/>
  <c r="G193" i="42"/>
  <c r="H193" i="42"/>
  <c r="I193" i="42"/>
  <c r="D201" i="42"/>
  <c r="D202" i="42"/>
  <c r="D203" i="42"/>
  <c r="D204" i="42"/>
  <c r="D205" i="42"/>
  <c r="D206" i="42"/>
  <c r="D207" i="42"/>
  <c r="D208" i="42"/>
  <c r="D209" i="42"/>
  <c r="D210" i="42"/>
  <c r="D211" i="42"/>
  <c r="D212" i="42"/>
  <c r="B213" i="42"/>
  <c r="C213" i="42"/>
  <c r="D213" i="42"/>
  <c r="R171" i="42" l="1"/>
  <c r="S168" i="42" s="1"/>
  <c r="J158" i="42"/>
  <c r="B158" i="42"/>
  <c r="S170" i="42" l="1"/>
  <c r="S167" i="42"/>
  <c r="S169" i="4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<sst xmlns="http://schemas.openxmlformats.org/spreadsheetml/2006/main" count="814" uniqueCount="79">
  <si>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</si>
  <si>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</si>
  <si>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</si>
  <si>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</si>
  <si>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</si>
  <si>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</si>
  <si>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</si>
  <si>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</si>
  <si>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</si>
  <si>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</si>
  <si>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</si>
  <si>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</si>
  <si>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</si>
  <si>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</si>
  <si>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</si>
  <si>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</si>
  <si>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</si>
  <si>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</si>
  <si>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</si>
  <si>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Otros</t>
  </si>
  <si>
    <t>Sexo</t>
  </si>
  <si>
    <t>Sep</t>
  </si>
  <si>
    <t>Violencia Económica</t>
  </si>
  <si>
    <t>Violencia Sexual</t>
  </si>
  <si>
    <t>Violencia Física</t>
  </si>
  <si>
    <t>Línea 100</t>
  </si>
  <si>
    <t>Elaboración: Unidad de Generación de Información y Gestión del Conocimiento - Programa Nacional Contra la Violencia Familiar y Sexual</t>
  </si>
  <si>
    <t>46-59 años</t>
  </si>
  <si>
    <t>36-45 años</t>
  </si>
  <si>
    <t>26-35 años</t>
  </si>
  <si>
    <t>18-25 años</t>
  </si>
  <si>
    <t>Grupo de Edad</t>
  </si>
  <si>
    <t>Periodo: Enero - Octubre, 2019 (Preliminar)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</si>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</sst>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9" applyFill="1" applyAlignment="1">
      <alignment vertical="center"/>
    </xf>
    <xf numFmtId="0" fontId="2" fillId="2" borderId="0" xfId="9" applyFill="1"/>
    <xf numFmtId="0" fontId="11" fillId="2" borderId="0" xfId="9" applyFont="1" applyFill="1" applyAlignment="1">
      <alignment vertical="center"/>
    </xf>
    <xf numFmtId="0" fontId="11" fillId="2" borderId="0" xfId="9" applyFont="1" applyFill="1"/>
    <xf numFmtId="164" fontId="7" fillId="7" borderId="0" xfId="3" applyNumberFormat="1" applyFont="1" applyFill="1" applyBorder="1" applyAlignment="1">
      <alignment horizontal="right"/>
    </xf>
    <xf numFmtId="3" fontId="7" fillId="7" borderId="0" xfId="9" applyNumberFormat="1" applyFont="1" applyFill="1" applyAlignment="1">
      <alignment horizontal="center"/>
    </xf>
    <xf numFmtId="164" fontId="9" fillId="5" borderId="6" xfId="3" applyNumberFormat="1" applyFont="1" applyFill="1" applyBorder="1" applyAlignment="1">
      <alignment horizontal="right" vertical="center"/>
    </xf>
    <xf numFmtId="3" fontId="15" fillId="5" borderId="6" xfId="9" applyNumberFormat="1" applyFont="1" applyFill="1" applyBorder="1" applyAlignment="1" applyProtection="1">
      <alignment horizontal="center" vertical="center"/>
      <protection hidden="1"/>
    </xf>
    <xf numFmtId="3" fontId="9" fillId="5" borderId="6" xfId="9" applyNumberFormat="1" applyFont="1" applyFill="1" applyBorder="1" applyAlignment="1">
      <alignment horizontal="center" vertical="center"/>
    </xf>
    <xf numFmtId="0" fontId="9" fillId="5" borderId="6" xfId="9" applyFont="1" applyFill="1" applyBorder="1" applyAlignment="1">
      <alignment vertical="center"/>
    </xf>
    <xf numFmtId="164" fontId="9" fillId="5" borderId="8" xfId="3" applyNumberFormat="1" applyFont="1" applyFill="1" applyBorder="1" applyAlignment="1">
      <alignment horizontal="right" vertical="center"/>
    </xf>
    <xf numFmtId="3" fontId="15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7" xfId="9" applyNumberFormat="1" applyFont="1" applyFill="1" applyBorder="1" applyAlignment="1">
      <alignment horizontal="center" vertical="center"/>
    </xf>
    <xf numFmtId="0" fontId="9" fillId="5" borderId="7" xfId="9" applyFont="1" applyFill="1" applyBorder="1" applyAlignment="1">
      <alignment vertical="center"/>
    </xf>
    <xf numFmtId="3" fontId="9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8" xfId="9" applyNumberFormat="1" applyFont="1" applyFill="1" applyBorder="1" applyAlignment="1">
      <alignment horizontal="center" vertical="center"/>
    </xf>
    <xf numFmtId="0" fontId="9" fillId="5" borderId="8" xfId="9" applyFont="1" applyFill="1" applyBorder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11" xfId="9" applyFont="1" applyFill="1" applyBorder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14" fontId="11" fillId="2" borderId="0" xfId="9" applyNumberFormat="1" applyFont="1" applyFill="1" applyAlignment="1">
      <alignment horizontal="right"/>
    </xf>
    <xf numFmtId="0" fontId="11" fillId="2" borderId="0" xfId="9" applyFont="1" applyFill="1" applyAlignment="1">
      <alignment horizontal="right"/>
    </xf>
    <xf numFmtId="3" fontId="8" fillId="4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4" borderId="0" xfId="9" applyNumberFormat="1" applyFont="1" applyFill="1" applyAlignment="1">
      <alignment horizontal="center"/>
    </xf>
    <xf numFmtId="0" fontId="15" fillId="5" borderId="0" xfId="9" applyFont="1" applyFill="1" applyAlignment="1" applyProtection="1">
      <alignment horizontal="center" vertical="center"/>
      <protection hidden="1"/>
    </xf>
    <xf numFmtId="49" fontId="2" fillId="5" borderId="0" xfId="9" applyNumberFormat="1" applyFill="1" applyAlignment="1">
      <alignment horizontal="center" vertical="center"/>
    </xf>
    <xf numFmtId="0" fontId="15" fillId="5" borderId="8" xfId="9" applyFont="1" applyFill="1" applyBorder="1" applyAlignment="1" applyProtection="1">
      <alignment horizontal="center" vertical="center"/>
      <protection hidden="1"/>
    </xf>
    <xf numFmtId="0" fontId="2" fillId="5" borderId="7" xfId="9" applyFill="1" applyBorder="1" applyAlignment="1">
      <alignment horizontal="center" vertical="center"/>
    </xf>
    <xf numFmtId="0" fontId="2" fillId="5" borderId="8" xfId="9" applyFill="1" applyBorder="1" applyAlignment="1">
      <alignment horizontal="center" vertical="center"/>
    </xf>
    <xf numFmtId="0" fontId="3" fillId="4" borderId="0" xfId="9" applyFont="1" applyFill="1" applyAlignment="1">
      <alignment horizontal="center" vertical="center" wrapText="1"/>
    </xf>
    <xf numFmtId="0" fontId="8" fillId="4" borderId="0" xfId="9" applyFont="1" applyFill="1" applyAlignment="1">
      <alignment vertical="center" wrapText="1"/>
    </xf>
    <xf numFmtId="9" fontId="8" fillId="2" borderId="0" xfId="3" applyFont="1" applyFill="1" applyBorder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15" fillId="5" borderId="0" xfId="9" applyNumberFormat="1" applyFont="1" applyFill="1" applyAlignment="1" applyProtection="1">
      <alignment horizontal="center" vertical="center"/>
      <protection hidden="1"/>
    </xf>
    <xf numFmtId="0" fontId="15" fillId="5" borderId="0" xfId="9" applyFont="1" applyFill="1" applyAlignment="1">
      <alignment horizontal="center" vertical="center"/>
    </xf>
    <xf numFmtId="0" fontId="9" fillId="5" borderId="0" xfId="9" applyFont="1" applyFill="1" applyAlignment="1">
      <alignment vertical="center"/>
    </xf>
    <xf numFmtId="9" fontId="8" fillId="3" borderId="0" xfId="3" applyFont="1" applyFill="1" applyBorder="1" applyAlignment="1">
      <alignment horizontal="center"/>
    </xf>
    <xf numFmtId="3" fontId="8" fillId="3" borderId="0" xfId="9" applyNumberFormat="1" applyFont="1" applyFill="1" applyAlignment="1">
      <alignment horizontal="center"/>
    </xf>
    <xf numFmtId="0" fontId="2" fillId="3" borderId="0" xfId="9" applyFill="1"/>
    <xf numFmtId="3" fontId="15" fillId="5" borderId="8" xfId="9" applyNumberFormat="1" applyFont="1" applyFill="1" applyBorder="1" applyAlignment="1" applyProtection="1">
      <alignment horizontal="center" vertical="center"/>
      <protection hidden="1"/>
    </xf>
    <xf numFmtId="9" fontId="7" fillId="3" borderId="0" xfId="3" applyFont="1" applyFill="1" applyBorder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17" fillId="3" borderId="0" xfId="1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9" fontId="17" fillId="3" borderId="0" xfId="3" applyFont="1" applyFill="1" applyBorder="1" applyAlignment="1">
      <alignment horizontal="center" vertical="center"/>
    </xf>
    <xf numFmtId="3" fontId="13" fillId="3" borderId="0" xfId="9" applyNumberFormat="1" applyFont="1" applyFill="1" applyAlignment="1" applyProtection="1">
      <alignment horizontal="center" vertical="center"/>
      <protection hidden="1"/>
    </xf>
    <xf numFmtId="0" fontId="6" fillId="6" borderId="14" xfId="9" applyFont="1" applyFill="1" applyBorder="1" applyAlignment="1">
      <alignment horizontal="center" vertical="center" wrapText="1"/>
    </xf>
    <xf numFmtId="0" fontId="3" fillId="2" borderId="0" xfId="9" applyFont="1" applyFill="1"/>
    <xf numFmtId="9" fontId="8" fillId="4" borderId="0" xfId="3" applyFont="1" applyFill="1" applyBorder="1" applyAlignment="1">
      <alignment horizontal="center"/>
    </xf>
    <xf numFmtId="0" fontId="2" fillId="4" borderId="0" xfId="9" applyFill="1"/>
    <xf numFmtId="9" fontId="8" fillId="3" borderId="4" xfId="3" applyFont="1" applyFill="1" applyBorder="1" applyAlignment="1">
      <alignment horizontal="center"/>
    </xf>
    <xf numFmtId="0" fontId="8" fillId="3" borderId="4" xfId="9" applyFont="1" applyFill="1" applyBorder="1"/>
    <xf numFmtId="3" fontId="8" fillId="4" borderId="0" xfId="9" applyNumberFormat="1" applyFont="1" applyFill="1" applyAlignment="1">
      <alignment horizontal="center"/>
    </xf>
    <xf numFmtId="3" fontId="18" fillId="5" borderId="0" xfId="9" applyNumberFormat="1" applyFont="1" applyFill="1" applyAlignment="1" applyProtection="1">
      <alignment horizontal="center" vertical="center"/>
      <protection hidden="1"/>
    </xf>
    <xf numFmtId="3" fontId="18" fillId="5" borderId="8" xfId="9" applyNumberFormat="1" applyFont="1" applyFill="1" applyBorder="1" applyAlignment="1" applyProtection="1">
      <alignment horizontal="center" vertical="center"/>
      <protection hidden="1"/>
    </xf>
    <xf numFmtId="0" fontId="8" fillId="4" borderId="0" xfId="9" applyFont="1" applyFill="1" applyAlignment="1">
      <alignment horizontal="center" vertical="center"/>
    </xf>
    <xf numFmtId="0" fontId="7" fillId="6" borderId="14" xfId="9" applyFont="1" applyFill="1" applyBorder="1" applyAlignment="1">
      <alignment horizontal="center" vertical="center"/>
    </xf>
    <xf numFmtId="0" fontId="7" fillId="6" borderId="13" xfId="9" applyFont="1" applyFill="1" applyBorder="1" applyAlignment="1">
      <alignment horizontal="center" vertical="center"/>
    </xf>
    <xf numFmtId="0" fontId="3" fillId="2" borderId="0" xfId="9" applyFont="1" applyFill="1" applyAlignment="1">
      <alignment horizontal="left"/>
    </xf>
    <xf numFmtId="0" fontId="20" fillId="2" borderId="0" xfId="9" applyFont="1" applyFill="1"/>
    <xf numFmtId="0" fontId="21" fillId="2" borderId="0" xfId="9" applyFont="1" applyFill="1"/>
    <xf numFmtId="0" fontId="23" fillId="4" borderId="5" xfId="9" applyFont="1" applyFill="1" applyBorder="1" applyAlignment="1">
      <alignment horizontal="center" vertical="center" wrapText="1"/>
    </xf>
    <xf numFmtId="0" fontId="23" fillId="4" borderId="0" xfId="9" applyFont="1" applyFill="1" applyAlignment="1">
      <alignment horizontal="center" vertical="center" wrapText="1"/>
    </xf>
    <xf numFmtId="0" fontId="22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5" xfId="9" applyFont="1" applyFill="1" applyBorder="1" applyAlignment="1">
      <alignment horizontal="center" vertical="center"/>
    </xf>
    <xf numFmtId="0" fontId="19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11" xfId="9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0" fontId="5" fillId="7" borderId="15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 wrapText="1"/>
    </xf>
    <xf numFmtId="0" fontId="7" fillId="6" borderId="17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9" fillId="5" borderId="7" xfId="9" applyFont="1" applyFill="1" applyBorder="1" applyAlignment="1">
      <alignment horizontal="left" vertical="center"/>
    </xf>
    <xf numFmtId="0" fontId="7" fillId="3" borderId="0" xfId="9" applyFont="1" applyFill="1" applyAlignment="1">
      <alignment horizontal="center"/>
    </xf>
    <xf numFmtId="0" fontId="16" fillId="7" borderId="2" xfId="9" applyFont="1" applyFill="1" applyBorder="1" applyAlignment="1">
      <alignment horizontal="left" vertical="center"/>
    </xf>
    <xf numFmtId="0" fontId="16" fillId="7" borderId="3" xfId="9" applyFont="1" applyFill="1" applyBorder="1" applyAlignment="1">
      <alignment horizontal="left" vertical="center"/>
    </xf>
    <xf numFmtId="0" fontId="16" fillId="7" borderId="1" xfId="9" applyFont="1" applyFill="1" applyBorder="1" applyAlignment="1">
      <alignment horizontal="left" vertical="center"/>
    </xf>
    <xf numFmtId="0" fontId="7" fillId="6" borderId="9" xfId="9" applyFont="1" applyFill="1" applyBorder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14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8" fillId="4" borderId="0" xfId="9" applyFont="1" applyFill="1" applyAlignment="1">
      <alignment horizontal="center" vertical="center" wrapText="1"/>
    </xf>
    <xf numFmtId="0" fontId="9" fillId="5" borderId="8" xfId="9" applyFont="1" applyFill="1" applyBorder="1" applyAlignment="1">
      <alignment horizontal="left" vertical="center"/>
    </xf>
    <xf numFmtId="0" fontId="7" fillId="7" borderId="0" xfId="9" applyFont="1" applyFill="1" applyAlignment="1">
      <alignment horizontal="center" vertical="center"/>
    </xf>
    <xf numFmtId="0" fontId="10" fillId="7" borderId="15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5" borderId="0" xfId="9" applyFont="1" applyFill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4-4FAD-899E-26A8153BBE0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24-4FAD-899E-26A8153BBE0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24-4FAD-899E-26A8153BBE0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24-4FAD-899E-26A8153BBE0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24-4FAD-899E-26A8153BBE0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24-4FAD-899E-26A8153BBE0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24-4FAD-899E-26A8153BBE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24-4FAD-899E-26A8153BB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73-4986-AC31-BB9C41AE8DF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73-4986-AC31-BB9C41AE8DFD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73-4986-AC31-BB9C41AE8DFD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73-4986-AC31-BB9C41AE8D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73-4986-AC31-BB9C41AE8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049-43FC-A346-50DE7B75B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F-49F0-A09E-67B30827795A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0F-49F0-A09E-67B30827795A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0F-49F0-A09E-67B3082779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240F-49F0-A09E-67B30827795A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0F-49F0-A09E-67B30827795A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0F-49F0-A09E-67B30827795A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0F-49F0-A09E-67B30827795A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0F-49F0-A09E-67B3082779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0F-49F0-A09E-67B30827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E-4606-9123-59100192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1-4E70-95A3-0536C839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EFEC58-35E5-47F9-908E-3E38ED474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476BE3-6678-4780-9723-183FE8DFB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F15D1C8-F328-4F7F-9396-22B8B3190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734BE98-8E04-42DA-98D8-3505F327B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B94DD0-12A5-4BF4-865E-2295250F8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AC80D73-E7B9-4255-82B0-9ECBFF446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C9791BCE-7084-43FD-84FA-165758C0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C1E4E28-A8FC-45FA-BF93-64FBCF1098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CAF2DAA-2976-4D5C-B7D7-798EF4A4A9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CA14181E-183A-4ADD-9EBD-22F04ADEFF0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6F52298-654A-4367-A369-06304CBA8E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99F282A-BF35-4241-A2B5-89C288BFABC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AF0AB9-49D1-422A-9506-ADA5F63FC4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S116" sqref="S116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53" customFormat="1" ht="12.75" hidden="1" customHeight="1" x14ac:dyDescent="0.2">
      <c r="A1" s="53" t="s">
        <v>75</v>
      </c>
      <c r="B1" s="53" t="s">
        <v>20</v>
      </c>
      <c r="C1" s="53" t="s">
        <v>75</v>
      </c>
      <c r="D1" s="53" t="s">
        <v>20</v>
      </c>
      <c r="H1" s="53" t="s">
        <v>75</v>
      </c>
      <c r="I1" s="53" t="s">
        <v>20</v>
      </c>
      <c r="J1" s="53" t="s">
        <v>75</v>
      </c>
      <c r="K1" s="53" t="s">
        <v>20</v>
      </c>
      <c r="L1" s="53" t="s">
        <v>75</v>
      </c>
      <c r="M1" s="53" t="s">
        <v>20</v>
      </c>
      <c r="N1" s="53" t="s">
        <v>75</v>
      </c>
      <c r="O1" s="53" t="s">
        <v>20</v>
      </c>
      <c r="P1" s="53" t="s">
        <v>75</v>
      </c>
      <c r="Q1" s="53" t="s">
        <v>20</v>
      </c>
      <c r="R1" s="53" t="s">
        <v>75</v>
      </c>
      <c r="S1" s="53" t="s">
        <v>20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20</v>
      </c>
      <c r="C3" s="53" t="s">
        <v>75</v>
      </c>
      <c r="D3" s="53" t="s">
        <v>20</v>
      </c>
      <c r="H3" s="53" t="s">
        <v>75</v>
      </c>
      <c r="I3" s="53" t="s">
        <v>20</v>
      </c>
      <c r="J3" s="53" t="s">
        <v>75</v>
      </c>
      <c r="K3" s="53" t="s">
        <v>20</v>
      </c>
      <c r="L3" s="53" t="s">
        <v>75</v>
      </c>
      <c r="M3" s="53" t="s">
        <v>20</v>
      </c>
      <c r="N3" s="53" t="s">
        <v>75</v>
      </c>
      <c r="O3" s="53" t="s">
        <v>20</v>
      </c>
      <c r="P3" s="53" t="s">
        <v>75</v>
      </c>
      <c r="Q3" s="53" t="s">
        <v>20</v>
      </c>
      <c r="R3" s="53" t="s">
        <v>75</v>
      </c>
      <c r="S3" s="53" t="s">
        <v>20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20</v>
      </c>
      <c r="D83" s="53" t="s">
        <v>69</v>
      </c>
      <c r="H83" s="65" t="s">
        <v>71</v>
      </c>
      <c r="I83" s="53" t="s">
        <v>20</v>
      </c>
      <c r="J83" s="53" t="s">
        <v>69</v>
      </c>
      <c r="K83" s="65" t="s">
        <v>71</v>
      </c>
      <c r="L83" s="53" t="s">
        <v>20</v>
      </c>
      <c r="M83" s="53" t="s">
        <v>69</v>
      </c>
      <c r="N83" s="65" t="s">
        <v>71</v>
      </c>
      <c r="O83" s="53" t="s">
        <v>20</v>
      </c>
      <c r="P83" s="53" t="s">
        <v>69</v>
      </c>
      <c r="Q83" s="65" t="s">
        <v>71</v>
      </c>
      <c r="R83" s="53" t="s">
        <v>20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20</v>
      </c>
      <c r="D85" s="53" t="s">
        <v>69</v>
      </c>
      <c r="H85" s="65" t="s">
        <v>71</v>
      </c>
      <c r="I85" s="53" t="s">
        <v>20</v>
      </c>
      <c r="J85" s="53" t="s">
        <v>69</v>
      </c>
      <c r="K85" s="65" t="s">
        <v>71</v>
      </c>
      <c r="L85" s="53" t="s">
        <v>20</v>
      </c>
      <c r="M85" s="53" t="s">
        <v>69</v>
      </c>
      <c r="N85" s="65" t="s">
        <v>71</v>
      </c>
      <c r="O85" s="53" t="s">
        <v>20</v>
      </c>
      <c r="P85" s="53" t="s">
        <v>69</v>
      </c>
      <c r="Q85" s="65" t="s">
        <v>71</v>
      </c>
      <c r="R85" s="53" t="s">
        <v>20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20</v>
      </c>
      <c r="D87" s="53" t="s">
        <v>69</v>
      </c>
      <c r="H87" s="65" t="s">
        <v>71</v>
      </c>
      <c r="I87" s="53" t="s">
        <v>20</v>
      </c>
      <c r="J87" s="53" t="s">
        <v>69</v>
      </c>
      <c r="K87" s="65" t="s">
        <v>71</v>
      </c>
      <c r="L87" s="53" t="s">
        <v>20</v>
      </c>
      <c r="M87" s="53" t="s">
        <v>69</v>
      </c>
      <c r="N87" s="65" t="s">
        <v>71</v>
      </c>
      <c r="O87" s="53" t="s">
        <v>20</v>
      </c>
      <c r="P87" s="53" t="s">
        <v>69</v>
      </c>
      <c r="Q87" s="65" t="s">
        <v>71</v>
      </c>
      <c r="R87" s="53" t="s">
        <v>20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20</v>
      </c>
      <c r="D89" s="53" t="s">
        <v>69</v>
      </c>
      <c r="H89" s="65" t="s">
        <v>71</v>
      </c>
      <c r="I89" s="53" t="s">
        <v>20</v>
      </c>
      <c r="J89" s="53" t="s">
        <v>69</v>
      </c>
      <c r="K89" s="65" t="s">
        <v>71</v>
      </c>
      <c r="L89" s="53" t="s">
        <v>20</v>
      </c>
      <c r="M89" s="53" t="s">
        <v>69</v>
      </c>
      <c r="N89" s="65" t="s">
        <v>71</v>
      </c>
      <c r="O89" s="53" t="s">
        <v>20</v>
      </c>
      <c r="P89" s="53" t="s">
        <v>69</v>
      </c>
      <c r="Q89" s="65" t="s">
        <v>71</v>
      </c>
      <c r="R89" s="53" t="s">
        <v>20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20</v>
      </c>
      <c r="D91" s="53" t="s">
        <v>69</v>
      </c>
      <c r="H91" s="65" t="s">
        <v>71</v>
      </c>
      <c r="I91" s="53" t="s">
        <v>20</v>
      </c>
      <c r="J91" s="53" t="s">
        <v>69</v>
      </c>
      <c r="K91" s="65" t="s">
        <v>71</v>
      </c>
      <c r="L91" s="53" t="s">
        <v>20</v>
      </c>
      <c r="M91" s="53" t="s">
        <v>69</v>
      </c>
      <c r="N91" s="65" t="s">
        <v>71</v>
      </c>
      <c r="O91" s="53" t="s">
        <v>20</v>
      </c>
      <c r="P91" s="53" t="s">
        <v>69</v>
      </c>
      <c r="Q91" s="65" t="s">
        <v>71</v>
      </c>
      <c r="R91" s="53" t="s">
        <v>20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20</v>
      </c>
      <c r="D93" s="53" t="s">
        <v>69</v>
      </c>
      <c r="H93" s="65" t="s">
        <v>71</v>
      </c>
      <c r="I93" s="53" t="s">
        <v>20</v>
      </c>
      <c r="J93" s="53" t="s">
        <v>69</v>
      </c>
      <c r="K93" s="65" t="s">
        <v>71</v>
      </c>
      <c r="L93" s="53" t="s">
        <v>20</v>
      </c>
      <c r="M93" s="53" t="s">
        <v>69</v>
      </c>
      <c r="N93" s="65" t="s">
        <v>71</v>
      </c>
      <c r="O93" s="53" t="s">
        <v>20</v>
      </c>
      <c r="P93" s="53" t="s">
        <v>69</v>
      </c>
      <c r="Q93" s="65" t="s">
        <v>71</v>
      </c>
      <c r="R93" s="53" t="s">
        <v>20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20</v>
      </c>
      <c r="D96" s="53" t="s">
        <v>69</v>
      </c>
      <c r="H96" s="65" t="s">
        <v>70</v>
      </c>
      <c r="I96" s="53" t="s">
        <v>20</v>
      </c>
      <c r="J96" s="53" t="s">
        <v>69</v>
      </c>
      <c r="K96" s="65" t="s">
        <v>70</v>
      </c>
      <c r="L96" s="53" t="s">
        <v>20</v>
      </c>
      <c r="M96" s="53" t="s">
        <v>69</v>
      </c>
      <c r="N96" s="65" t="s">
        <v>70</v>
      </c>
      <c r="O96" s="53" t="s">
        <v>20</v>
      </c>
      <c r="P96" s="53" t="s">
        <v>69</v>
      </c>
      <c r="Q96" s="65" t="s">
        <v>70</v>
      </c>
      <c r="R96" s="53" t="s">
        <v>20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20</v>
      </c>
      <c r="D98" s="53" t="s">
        <v>69</v>
      </c>
      <c r="H98" s="65" t="s">
        <v>70</v>
      </c>
      <c r="I98" s="53" t="s">
        <v>20</v>
      </c>
      <c r="J98" s="53" t="s">
        <v>69</v>
      </c>
      <c r="K98" s="65" t="s">
        <v>70</v>
      </c>
      <c r="L98" s="53" t="s">
        <v>20</v>
      </c>
      <c r="M98" s="53" t="s">
        <v>69</v>
      </c>
      <c r="N98" s="65" t="s">
        <v>70</v>
      </c>
      <c r="O98" s="53" t="s">
        <v>20</v>
      </c>
      <c r="P98" s="53" t="s">
        <v>69</v>
      </c>
      <c r="Q98" s="65" t="s">
        <v>70</v>
      </c>
      <c r="R98" s="53" t="s">
        <v>20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20</v>
      </c>
      <c r="D100" s="53" t="s">
        <v>69</v>
      </c>
      <c r="H100" s="65" t="s">
        <v>70</v>
      </c>
      <c r="I100" s="53" t="s">
        <v>20</v>
      </c>
      <c r="J100" s="53" t="s">
        <v>69</v>
      </c>
      <c r="K100" s="65" t="s">
        <v>70</v>
      </c>
      <c r="L100" s="53" t="s">
        <v>20</v>
      </c>
      <c r="M100" s="53" t="s">
        <v>69</v>
      </c>
      <c r="N100" s="65" t="s">
        <v>70</v>
      </c>
      <c r="O100" s="53" t="s">
        <v>20</v>
      </c>
      <c r="P100" s="53" t="s">
        <v>69</v>
      </c>
      <c r="Q100" s="65" t="s">
        <v>70</v>
      </c>
      <c r="R100" s="53" t="s">
        <v>20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20</v>
      </c>
      <c r="D102" s="53" t="s">
        <v>69</v>
      </c>
      <c r="H102" s="65" t="s">
        <v>70</v>
      </c>
      <c r="I102" s="53" t="s">
        <v>20</v>
      </c>
      <c r="J102" s="53" t="s">
        <v>69</v>
      </c>
      <c r="K102" s="65" t="s">
        <v>70</v>
      </c>
      <c r="L102" s="53" t="s">
        <v>20</v>
      </c>
      <c r="M102" s="53" t="s">
        <v>69</v>
      </c>
      <c r="N102" s="65" t="s">
        <v>70</v>
      </c>
      <c r="O102" s="53" t="s">
        <v>20</v>
      </c>
      <c r="P102" s="53" t="s">
        <v>69</v>
      </c>
      <c r="Q102" s="65" t="s">
        <v>70</v>
      </c>
      <c r="R102" s="53" t="s">
        <v>20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20</v>
      </c>
      <c r="D104" s="53" t="s">
        <v>69</v>
      </c>
      <c r="H104" s="65" t="s">
        <v>70</v>
      </c>
      <c r="I104" s="53" t="s">
        <v>20</v>
      </c>
      <c r="J104" s="53" t="s">
        <v>69</v>
      </c>
      <c r="K104" s="65" t="s">
        <v>70</v>
      </c>
      <c r="L104" s="53" t="s">
        <v>20</v>
      </c>
      <c r="M104" s="53" t="s">
        <v>69</v>
      </c>
      <c r="N104" s="65" t="s">
        <v>70</v>
      </c>
      <c r="O104" s="53" t="s">
        <v>20</v>
      </c>
      <c r="P104" s="53" t="s">
        <v>69</v>
      </c>
      <c r="Q104" s="65" t="s">
        <v>70</v>
      </c>
      <c r="R104" s="53" t="s">
        <v>20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20</v>
      </c>
      <c r="D106" s="53" t="s">
        <v>69</v>
      </c>
      <c r="H106" s="65" t="s">
        <v>70</v>
      </c>
      <c r="I106" s="53" t="s">
        <v>20</v>
      </c>
      <c r="J106" s="53" t="s">
        <v>69</v>
      </c>
      <c r="K106" s="65" t="s">
        <v>70</v>
      </c>
      <c r="L106" s="53" t="s">
        <v>20</v>
      </c>
      <c r="M106" s="53" t="s">
        <v>69</v>
      </c>
      <c r="N106" s="65" t="s">
        <v>70</v>
      </c>
      <c r="O106" s="53" t="s">
        <v>20</v>
      </c>
      <c r="P106" s="53" t="s">
        <v>69</v>
      </c>
      <c r="Q106" s="65" t="s">
        <v>70</v>
      </c>
      <c r="R106" s="53" t="s">
        <v>20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67" t="s">
        <v>68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64" customFormat="1" ht="27.75" x14ac:dyDescent="0.35">
      <c r="A118" s="67" t="s">
        <v>67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32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2" t="s">
        <v>66</v>
      </c>
      <c r="Q120" s="63"/>
    </row>
    <row r="121" spans="1:19" ht="24" customHeight="1" x14ac:dyDescent="0.2">
      <c r="A121" s="69" t="s">
        <v>65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51"/>
    </row>
    <row r="123" spans="1:19" ht="15.75" customHeight="1" x14ac:dyDescent="0.2">
      <c r="A123" s="71" t="s">
        <v>0</v>
      </c>
      <c r="B123" s="72" t="s">
        <v>1</v>
      </c>
      <c r="C123" s="71" t="s">
        <v>20</v>
      </c>
      <c r="D123" s="71"/>
    </row>
    <row r="124" spans="1:19" ht="24.75" customHeight="1" x14ac:dyDescent="0.2">
      <c r="A124" s="71"/>
      <c r="B124" s="72"/>
      <c r="C124" s="61" t="s">
        <v>2</v>
      </c>
      <c r="D124" s="60" t="s">
        <v>3</v>
      </c>
      <c r="E124" s="59"/>
      <c r="F124" s="59"/>
      <c r="G124" s="59"/>
    </row>
    <row r="125" spans="1:19" ht="15.95" customHeight="1" x14ac:dyDescent="0.2">
      <c r="A125" s="17" t="s">
        <v>4</v>
      </c>
      <c r="B125" s="58">
        <f t="shared" ref="B125:B134" si="0"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4" t="s">
        <v>5</v>
      </c>
      <c r="B126" s="58">
        <f t="shared" si="0"/>
        <v>21</v>
      </c>
      <c r="C126" s="12">
        <v>17</v>
      </c>
      <c r="D126" s="12">
        <v>4</v>
      </c>
      <c r="E126" s="25"/>
      <c r="F126" s="25"/>
      <c r="G126" s="25"/>
    </row>
    <row r="127" spans="1:19" ht="15.95" customHeight="1" x14ac:dyDescent="0.2">
      <c r="A127" s="14" t="s">
        <v>6</v>
      </c>
      <c r="B127" s="58">
        <f t="shared" si="0"/>
        <v>27</v>
      </c>
      <c r="C127" s="12">
        <v>23</v>
      </c>
      <c r="D127" s="12">
        <v>4</v>
      </c>
      <c r="E127" s="25"/>
      <c r="F127" s="25"/>
      <c r="G127" s="25"/>
    </row>
    <row r="128" spans="1:19" ht="15.95" customHeight="1" x14ac:dyDescent="0.2">
      <c r="A128" s="14" t="s">
        <v>7</v>
      </c>
      <c r="B128" s="58">
        <f t="shared" si="0"/>
        <v>30</v>
      </c>
      <c r="C128" s="12">
        <v>24</v>
      </c>
      <c r="D128" s="12">
        <v>6</v>
      </c>
      <c r="E128" s="25"/>
      <c r="F128" s="25"/>
      <c r="G128" s="25"/>
    </row>
    <row r="129" spans="1:19" ht="15.95" customHeight="1" x14ac:dyDescent="0.2">
      <c r="A129" s="14" t="s">
        <v>8</v>
      </c>
      <c r="B129" s="58">
        <f t="shared" si="0"/>
        <v>27</v>
      </c>
      <c r="C129" s="12">
        <v>24</v>
      </c>
      <c r="D129" s="12">
        <v>3</v>
      </c>
      <c r="E129" s="25"/>
      <c r="F129" s="25"/>
      <c r="G129" s="25"/>
    </row>
    <row r="130" spans="1:19" ht="15.95" customHeight="1" x14ac:dyDescent="0.2">
      <c r="A130" s="14" t="s">
        <v>9</v>
      </c>
      <c r="B130" s="58">
        <f t="shared" si="0"/>
        <v>14</v>
      </c>
      <c r="C130" s="12">
        <v>9</v>
      </c>
      <c r="D130" s="12">
        <v>5</v>
      </c>
      <c r="E130" s="25"/>
      <c r="F130" s="25"/>
      <c r="G130" s="25"/>
    </row>
    <row r="131" spans="1:19" ht="15.95" customHeight="1" x14ac:dyDescent="0.2">
      <c r="A131" s="14" t="s">
        <v>10</v>
      </c>
      <c r="B131" s="58">
        <f t="shared" si="0"/>
        <v>0</v>
      </c>
      <c r="C131" s="12">
        <v>0</v>
      </c>
      <c r="D131" s="12">
        <v>0</v>
      </c>
      <c r="E131" s="25"/>
      <c r="F131" s="25"/>
      <c r="G131" s="25"/>
    </row>
    <row r="132" spans="1:19" ht="15.95" customHeight="1" x14ac:dyDescent="0.2">
      <c r="A132" s="14" t="s">
        <v>11</v>
      </c>
      <c r="B132" s="58">
        <f t="shared" si="0"/>
        <v>0</v>
      </c>
      <c r="C132" s="12">
        <v>0</v>
      </c>
      <c r="D132" s="12">
        <v>0</v>
      </c>
      <c r="E132" s="25"/>
      <c r="F132" s="25"/>
      <c r="G132" s="25"/>
    </row>
    <row r="133" spans="1:19" ht="15.95" customHeight="1" x14ac:dyDescent="0.2">
      <c r="A133" s="14" t="s">
        <v>21</v>
      </c>
      <c r="B133" s="58">
        <f t="shared" si="0"/>
        <v>0</v>
      </c>
      <c r="C133" s="12">
        <v>0</v>
      </c>
      <c r="D133" s="12">
        <v>0</v>
      </c>
      <c r="E133" s="25"/>
      <c r="F133" s="25"/>
      <c r="G133" s="25"/>
    </row>
    <row r="134" spans="1:19" ht="15.95" customHeight="1" x14ac:dyDescent="0.2">
      <c r="A134" s="14" t="s">
        <v>12</v>
      </c>
      <c r="B134" s="58">
        <f t="shared" si="0"/>
        <v>0</v>
      </c>
      <c r="C134" s="12">
        <v>0</v>
      </c>
      <c r="D134" s="12">
        <v>0</v>
      </c>
      <c r="E134" s="25"/>
      <c r="F134" s="25"/>
      <c r="G134" s="25"/>
    </row>
    <row r="135" spans="1:19" ht="15.95" hidden="1" customHeight="1" x14ac:dyDescent="0.2">
      <c r="A135" s="14" t="s">
        <v>13</v>
      </c>
      <c r="B135" s="58"/>
      <c r="C135" s="12"/>
      <c r="D135" s="12"/>
      <c r="E135" s="25"/>
      <c r="F135" s="25"/>
      <c r="G135" s="25"/>
    </row>
    <row r="136" spans="1:19" ht="15.95" hidden="1" customHeight="1" x14ac:dyDescent="0.2">
      <c r="A136" s="39" t="s">
        <v>14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6">
        <f>SUM(B125:B136)</f>
        <v>147</v>
      </c>
      <c r="C137" s="6">
        <f>SUM(C125:C136)</f>
        <v>117</v>
      </c>
      <c r="D137" s="6">
        <f>SUM(D125:D136)</f>
        <v>30</v>
      </c>
      <c r="E137" s="56"/>
      <c r="F137" s="56"/>
      <c r="G137" s="56"/>
    </row>
    <row r="138" spans="1:19" ht="15.95" customHeight="1" thickBot="1" x14ac:dyDescent="0.3">
      <c r="A138" s="55" t="s">
        <v>15</v>
      </c>
      <c r="B138" s="54">
        <f>+B137/$B$137</f>
        <v>1</v>
      </c>
      <c r="C138" s="54">
        <f>+C137/$B$137</f>
        <v>0.79591836734693877</v>
      </c>
      <c r="D138" s="54">
        <f>+D137/$B$137</f>
        <v>0.20408163265306123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74" t="s">
        <v>64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31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61" t="s">
        <v>61</v>
      </c>
      <c r="D144" s="60" t="s">
        <v>59</v>
      </c>
      <c r="E144" s="60" t="s">
        <v>58</v>
      </c>
      <c r="F144" s="60" t="s">
        <v>30</v>
      </c>
      <c r="G144" s="60" t="s">
        <v>29</v>
      </c>
      <c r="H144" s="60" t="s">
        <v>28</v>
      </c>
      <c r="I144" s="60" t="s">
        <v>27</v>
      </c>
      <c r="J144" s="60" t="s">
        <v>16</v>
      </c>
      <c r="K144" s="59"/>
      <c r="L144" s="59"/>
      <c r="M144" s="59"/>
    </row>
    <row r="145" spans="1:13" ht="15.95" customHeight="1" x14ac:dyDescent="0.2">
      <c r="A145" s="17" t="s">
        <v>4</v>
      </c>
      <c r="B145" s="58">
        <f t="shared" ref="B145:B154" si="1"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4" t="s">
        <v>5</v>
      </c>
      <c r="B146" s="58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25"/>
      <c r="L146" s="25"/>
      <c r="M146" s="25"/>
    </row>
    <row r="147" spans="1:13" ht="15.95" customHeight="1" x14ac:dyDescent="0.2">
      <c r="A147" s="14" t="s">
        <v>6</v>
      </c>
      <c r="B147" s="58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25"/>
      <c r="L147" s="25"/>
      <c r="M147" s="25"/>
    </row>
    <row r="148" spans="1:13" ht="15.95" customHeight="1" x14ac:dyDescent="0.2">
      <c r="A148" s="14" t="s">
        <v>7</v>
      </c>
      <c r="B148" s="58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25"/>
      <c r="L148" s="25"/>
      <c r="M148" s="25"/>
    </row>
    <row r="149" spans="1:13" ht="15.95" customHeight="1" x14ac:dyDescent="0.2">
      <c r="A149" s="14" t="s">
        <v>8</v>
      </c>
      <c r="B149" s="58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25"/>
      <c r="L149" s="25"/>
      <c r="M149" s="25"/>
    </row>
    <row r="150" spans="1:13" ht="15.95" customHeight="1" x14ac:dyDescent="0.2">
      <c r="A150" s="14" t="s">
        <v>9</v>
      </c>
      <c r="B150" s="58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25"/>
      <c r="L150" s="25"/>
      <c r="M150" s="25"/>
    </row>
    <row r="151" spans="1:13" ht="15.95" customHeight="1" x14ac:dyDescent="0.2">
      <c r="A151" s="14" t="s">
        <v>10</v>
      </c>
      <c r="B151" s="58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25"/>
      <c r="L151" s="25"/>
      <c r="M151" s="25"/>
    </row>
    <row r="152" spans="1:13" ht="15.95" customHeight="1" x14ac:dyDescent="0.2">
      <c r="A152" s="14" t="s">
        <v>11</v>
      </c>
      <c r="B152" s="58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25"/>
      <c r="L152" s="25"/>
      <c r="M152" s="25"/>
    </row>
    <row r="153" spans="1:13" ht="15.95" customHeight="1" x14ac:dyDescent="0.2">
      <c r="A153" s="14" t="s">
        <v>21</v>
      </c>
      <c r="B153" s="58">
        <f t="shared" si="1"/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25"/>
      <c r="L153" s="25"/>
      <c r="M153" s="25"/>
    </row>
    <row r="154" spans="1:13" ht="15.95" customHeight="1" x14ac:dyDescent="0.2">
      <c r="A154" s="14" t="s">
        <v>12</v>
      </c>
      <c r="B154" s="58">
        <f t="shared" si="1"/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25"/>
      <c r="L154" s="25"/>
      <c r="M154" s="25"/>
    </row>
    <row r="155" spans="1:13" ht="15.95" hidden="1" customHeight="1" x14ac:dyDescent="0.2">
      <c r="A155" s="14" t="s">
        <v>13</v>
      </c>
      <c r="B155" s="58"/>
      <c r="C155" s="12"/>
      <c r="D155" s="12"/>
      <c r="E155" s="12"/>
      <c r="F155" s="12"/>
      <c r="G155" s="12"/>
      <c r="H155" s="12"/>
      <c r="I155" s="12"/>
      <c r="J155" s="12"/>
      <c r="K155" s="25"/>
      <c r="L155" s="25"/>
      <c r="M155" s="25"/>
    </row>
    <row r="156" spans="1:13" ht="15.95" hidden="1" customHeight="1" x14ac:dyDescent="0.2">
      <c r="A156" s="39" t="s">
        <v>14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6">
        <f t="shared" ref="B157:J157" si="2">SUM(B145:B156)</f>
        <v>147</v>
      </c>
      <c r="C157" s="6">
        <f t="shared" si="2"/>
        <v>0</v>
      </c>
      <c r="D157" s="6">
        <f t="shared" si="2"/>
        <v>2</v>
      </c>
      <c r="E157" s="6">
        <f t="shared" si="2"/>
        <v>10</v>
      </c>
      <c r="F157" s="6">
        <f t="shared" si="2"/>
        <v>33</v>
      </c>
      <c r="G157" s="6">
        <f t="shared" si="2"/>
        <v>34</v>
      </c>
      <c r="H157" s="6">
        <f t="shared" si="2"/>
        <v>32</v>
      </c>
      <c r="I157" s="6">
        <f t="shared" si="2"/>
        <v>18</v>
      </c>
      <c r="J157" s="6">
        <f t="shared" si="2"/>
        <v>18</v>
      </c>
      <c r="K157" s="56"/>
      <c r="L157" s="56"/>
      <c r="M157" s="56"/>
    </row>
    <row r="158" spans="1:13" s="51" customFormat="1" ht="15.95" customHeight="1" thickBot="1" x14ac:dyDescent="0.3">
      <c r="A158" s="55" t="s">
        <v>15</v>
      </c>
      <c r="B158" s="54">
        <f t="shared" ref="B158:J158" si="3">+B157/$B$157</f>
        <v>1</v>
      </c>
      <c r="C158" s="54">
        <f t="shared" si="3"/>
        <v>0</v>
      </c>
      <c r="D158" s="54">
        <f t="shared" si="3"/>
        <v>1.3605442176870748E-2</v>
      </c>
      <c r="E158" s="54">
        <f t="shared" si="3"/>
        <v>6.8027210884353748E-2</v>
      </c>
      <c r="F158" s="54">
        <f t="shared" si="3"/>
        <v>0.22448979591836735</v>
      </c>
      <c r="G158" s="54">
        <f t="shared" si="3"/>
        <v>0.23129251700680273</v>
      </c>
      <c r="H158" s="54">
        <f t="shared" si="3"/>
        <v>0.21768707482993196</v>
      </c>
      <c r="I158" s="54">
        <f t="shared" si="3"/>
        <v>0.12244897959183673</v>
      </c>
      <c r="J158" s="54">
        <f t="shared" si="3"/>
        <v>0.12244897959183673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4" t="s">
        <v>33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3" t="s">
        <v>26</v>
      </c>
    </row>
    <row r="162" spans="1:19" ht="25.5" customHeight="1" x14ac:dyDescent="0.2">
      <c r="A162" s="74" t="s">
        <v>63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31</v>
      </c>
      <c r="B165" s="77" t="s">
        <v>60</v>
      </c>
      <c r="C165" s="77"/>
      <c r="D165" s="77"/>
      <c r="E165" s="77" t="s">
        <v>55</v>
      </c>
      <c r="F165" s="77"/>
      <c r="G165" s="77"/>
      <c r="H165" s="77" t="s">
        <v>24</v>
      </c>
      <c r="I165" s="77"/>
      <c r="J165" s="77"/>
      <c r="K165" s="77" t="s">
        <v>23</v>
      </c>
      <c r="L165" s="77"/>
      <c r="M165" s="77"/>
      <c r="N165" s="42"/>
      <c r="O165" s="78" t="s">
        <v>17</v>
      </c>
      <c r="P165" s="78"/>
      <c r="Q165" s="78"/>
      <c r="R165" s="78" t="s">
        <v>62</v>
      </c>
      <c r="S165" s="78" t="s">
        <v>15</v>
      </c>
    </row>
    <row r="166" spans="1:19" ht="24" customHeight="1" x14ac:dyDescent="0.2">
      <c r="A166" s="76"/>
      <c r="B166" s="50" t="s">
        <v>2</v>
      </c>
      <c r="C166" s="50" t="s">
        <v>3</v>
      </c>
      <c r="D166" s="50" t="s">
        <v>1</v>
      </c>
      <c r="E166" s="50" t="s">
        <v>2</v>
      </c>
      <c r="F166" s="50" t="s">
        <v>3</v>
      </c>
      <c r="G166" s="50" t="s">
        <v>1</v>
      </c>
      <c r="H166" s="50" t="s">
        <v>2</v>
      </c>
      <c r="I166" s="50" t="s">
        <v>3</v>
      </c>
      <c r="J166" s="50" t="s">
        <v>1</v>
      </c>
      <c r="K166" s="50" t="s">
        <v>2</v>
      </c>
      <c r="L166" s="50" t="s">
        <v>3</v>
      </c>
      <c r="M166" s="50" t="s">
        <v>1</v>
      </c>
      <c r="N166" s="42"/>
      <c r="O166" s="78"/>
      <c r="P166" s="78"/>
      <c r="Q166" s="78"/>
      <c r="R166" s="78"/>
      <c r="S166" s="78"/>
    </row>
    <row r="167" spans="1:19" ht="18" customHeight="1" x14ac:dyDescent="0.2">
      <c r="A167" s="17" t="s">
        <v>61</v>
      </c>
      <c r="B167" s="43">
        <v>0</v>
      </c>
      <c r="C167" s="43">
        <v>0</v>
      </c>
      <c r="D167" s="43">
        <f t="shared" ref="D167:D174" si="4">SUM(B167:C167)</f>
        <v>0</v>
      </c>
      <c r="E167" s="43">
        <v>0</v>
      </c>
      <c r="F167" s="43">
        <v>0</v>
      </c>
      <c r="G167" s="43">
        <f t="shared" ref="G167:G174" si="5">SUM(E167:F167)</f>
        <v>0</v>
      </c>
      <c r="H167" s="43">
        <v>0</v>
      </c>
      <c r="I167" s="43">
        <v>0</v>
      </c>
      <c r="J167" s="43">
        <f t="shared" ref="J167:J174" si="6">SUM(H167:I167)</f>
        <v>0</v>
      </c>
      <c r="K167" s="43">
        <v>0</v>
      </c>
      <c r="L167" s="43">
        <v>0</v>
      </c>
      <c r="M167" s="43">
        <f t="shared" ref="M167:M174" si="7">SUM(K167:L167)</f>
        <v>0</v>
      </c>
      <c r="N167" s="42"/>
      <c r="O167" s="73" t="s">
        <v>60</v>
      </c>
      <c r="P167" s="73"/>
      <c r="Q167" s="73"/>
      <c r="R167" s="49">
        <f>+D175</f>
        <v>1</v>
      </c>
      <c r="S167" s="48">
        <f>+R167/$R$171</f>
        <v>6.8027210884353739E-3</v>
      </c>
    </row>
    <row r="168" spans="1:19" ht="18" customHeight="1" x14ac:dyDescent="0.2">
      <c r="A168" s="14" t="s">
        <v>59</v>
      </c>
      <c r="B168" s="43">
        <v>0</v>
      </c>
      <c r="C168" s="43">
        <v>0</v>
      </c>
      <c r="D168" s="43">
        <f t="shared" si="4"/>
        <v>0</v>
      </c>
      <c r="E168" s="12">
        <v>1</v>
      </c>
      <c r="F168" s="12">
        <v>1</v>
      </c>
      <c r="G168" s="43">
        <f t="shared" si="5"/>
        <v>2</v>
      </c>
      <c r="H168" s="43">
        <v>0</v>
      </c>
      <c r="I168" s="43">
        <v>0</v>
      </c>
      <c r="J168" s="43">
        <f t="shared" si="6"/>
        <v>0</v>
      </c>
      <c r="K168" s="43">
        <v>0</v>
      </c>
      <c r="L168" s="43">
        <v>0</v>
      </c>
      <c r="M168" s="43">
        <f t="shared" si="7"/>
        <v>0</v>
      </c>
      <c r="N168" s="42"/>
      <c r="O168" s="73" t="s">
        <v>55</v>
      </c>
      <c r="P168" s="73"/>
      <c r="Q168" s="73"/>
      <c r="R168" s="49">
        <f>+G175</f>
        <v>115</v>
      </c>
      <c r="S168" s="48">
        <f>+R168/$R$171</f>
        <v>0.78231292517006801</v>
      </c>
    </row>
    <row r="169" spans="1:19" ht="18" customHeight="1" x14ac:dyDescent="0.2">
      <c r="A169" s="14" t="s">
        <v>58</v>
      </c>
      <c r="B169" s="43">
        <v>0</v>
      </c>
      <c r="C169" s="43">
        <v>0</v>
      </c>
      <c r="D169" s="43">
        <f t="shared" si="4"/>
        <v>0</v>
      </c>
      <c r="E169" s="12">
        <v>6</v>
      </c>
      <c r="F169" s="12">
        <v>3</v>
      </c>
      <c r="G169" s="43">
        <f t="shared" si="5"/>
        <v>9</v>
      </c>
      <c r="H169" s="43">
        <v>1</v>
      </c>
      <c r="I169" s="43">
        <v>0</v>
      </c>
      <c r="J169" s="43">
        <f t="shared" si="6"/>
        <v>1</v>
      </c>
      <c r="K169" s="43">
        <v>0</v>
      </c>
      <c r="L169" s="43">
        <v>0</v>
      </c>
      <c r="M169" s="43">
        <f t="shared" si="7"/>
        <v>0</v>
      </c>
      <c r="N169" s="42"/>
      <c r="O169" s="73" t="s">
        <v>24</v>
      </c>
      <c r="P169" s="73"/>
      <c r="Q169" s="73"/>
      <c r="R169" s="49">
        <f>+J175</f>
        <v>31</v>
      </c>
      <c r="S169" s="48">
        <f>+R169/$R$171</f>
        <v>0.21088435374149661</v>
      </c>
    </row>
    <row r="170" spans="1:19" ht="18" customHeight="1" x14ac:dyDescent="0.2">
      <c r="A170" s="14" t="s">
        <v>30</v>
      </c>
      <c r="B170" s="43">
        <v>0</v>
      </c>
      <c r="C170" s="43">
        <v>0</v>
      </c>
      <c r="D170" s="43">
        <f t="shared" si="4"/>
        <v>0</v>
      </c>
      <c r="E170" s="12">
        <v>18</v>
      </c>
      <c r="F170" s="12">
        <v>5</v>
      </c>
      <c r="G170" s="43">
        <f t="shared" si="5"/>
        <v>23</v>
      </c>
      <c r="H170" s="43">
        <v>10</v>
      </c>
      <c r="I170" s="43">
        <v>0</v>
      </c>
      <c r="J170" s="43">
        <f t="shared" si="6"/>
        <v>10</v>
      </c>
      <c r="K170" s="43">
        <v>0</v>
      </c>
      <c r="L170" s="43">
        <v>0</v>
      </c>
      <c r="M170" s="43">
        <f t="shared" si="7"/>
        <v>0</v>
      </c>
      <c r="N170" s="42"/>
      <c r="O170" s="73" t="s">
        <v>23</v>
      </c>
      <c r="P170" s="73"/>
      <c r="Q170" s="73"/>
      <c r="R170" s="47">
        <f>+M175</f>
        <v>0</v>
      </c>
      <c r="S170" s="46">
        <f>+R170/$R$171</f>
        <v>0</v>
      </c>
    </row>
    <row r="171" spans="1:19" ht="18" customHeight="1" x14ac:dyDescent="0.25">
      <c r="A171" s="14" t="s">
        <v>29</v>
      </c>
      <c r="B171" s="43">
        <v>0</v>
      </c>
      <c r="C171" s="43">
        <v>0</v>
      </c>
      <c r="D171" s="43">
        <f t="shared" si="4"/>
        <v>0</v>
      </c>
      <c r="E171" s="12">
        <v>17</v>
      </c>
      <c r="F171" s="12">
        <v>6</v>
      </c>
      <c r="G171" s="43">
        <f t="shared" si="5"/>
        <v>23</v>
      </c>
      <c r="H171" s="43">
        <v>11</v>
      </c>
      <c r="I171" s="43">
        <v>0</v>
      </c>
      <c r="J171" s="43">
        <f t="shared" si="6"/>
        <v>11</v>
      </c>
      <c r="K171" s="43">
        <v>0</v>
      </c>
      <c r="L171" s="43">
        <v>0</v>
      </c>
      <c r="M171" s="43">
        <f t="shared" si="7"/>
        <v>0</v>
      </c>
      <c r="N171" s="42"/>
      <c r="O171" s="80" t="s">
        <v>1</v>
      </c>
      <c r="P171" s="80"/>
      <c r="Q171" s="80"/>
      <c r="R171" s="45">
        <f>SUM(R167:R170)</f>
        <v>147</v>
      </c>
      <c r="S171" s="44">
        <v>1</v>
      </c>
    </row>
    <row r="172" spans="1:19" ht="18" customHeight="1" x14ac:dyDescent="0.2">
      <c r="A172" s="14" t="s">
        <v>28</v>
      </c>
      <c r="B172" s="43">
        <v>0</v>
      </c>
      <c r="C172" s="43">
        <v>0</v>
      </c>
      <c r="D172" s="43">
        <f t="shared" si="4"/>
        <v>0</v>
      </c>
      <c r="E172" s="12">
        <v>24</v>
      </c>
      <c r="F172" s="12">
        <v>3</v>
      </c>
      <c r="G172" s="43">
        <f t="shared" si="5"/>
        <v>27</v>
      </c>
      <c r="H172" s="43">
        <v>4</v>
      </c>
      <c r="I172" s="43">
        <v>1</v>
      </c>
      <c r="J172" s="43">
        <f t="shared" si="6"/>
        <v>5</v>
      </c>
      <c r="K172" s="43">
        <v>0</v>
      </c>
      <c r="L172" s="43">
        <v>0</v>
      </c>
      <c r="M172" s="43">
        <f t="shared" si="7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4" t="s">
        <v>27</v>
      </c>
      <c r="B173" s="43">
        <v>0</v>
      </c>
      <c r="C173" s="43">
        <v>0</v>
      </c>
      <c r="D173" s="43">
        <f t="shared" si="4"/>
        <v>0</v>
      </c>
      <c r="E173" s="12">
        <v>12</v>
      </c>
      <c r="F173" s="12">
        <v>4</v>
      </c>
      <c r="G173" s="43">
        <f t="shared" si="5"/>
        <v>16</v>
      </c>
      <c r="H173" s="43">
        <v>1</v>
      </c>
      <c r="I173" s="43">
        <v>1</v>
      </c>
      <c r="J173" s="43">
        <f t="shared" si="6"/>
        <v>2</v>
      </c>
      <c r="K173" s="43">
        <v>0</v>
      </c>
      <c r="L173" s="43">
        <v>0</v>
      </c>
      <c r="M173" s="43">
        <f t="shared" si="7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16</v>
      </c>
      <c r="B174" s="37">
        <v>1</v>
      </c>
      <c r="C174" s="37">
        <v>0</v>
      </c>
      <c r="D174" s="37">
        <f t="shared" si="4"/>
        <v>1</v>
      </c>
      <c r="E174" s="38">
        <v>9</v>
      </c>
      <c r="F174" s="38">
        <v>6</v>
      </c>
      <c r="G174" s="37">
        <f t="shared" si="5"/>
        <v>15</v>
      </c>
      <c r="H174" s="37">
        <v>2</v>
      </c>
      <c r="I174" s="37">
        <v>0</v>
      </c>
      <c r="J174" s="37">
        <f t="shared" si="6"/>
        <v>2</v>
      </c>
      <c r="K174" s="37">
        <v>0</v>
      </c>
      <c r="L174" s="37">
        <v>0</v>
      </c>
      <c r="M174" s="37">
        <f t="shared" si="7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6">
        <f t="shared" ref="B175:M175" si="8">SUM(B167:B174)</f>
        <v>1</v>
      </c>
      <c r="C175" s="6">
        <f t="shared" si="8"/>
        <v>0</v>
      </c>
      <c r="D175" s="6">
        <f t="shared" si="8"/>
        <v>1</v>
      </c>
      <c r="E175" s="6">
        <f t="shared" si="8"/>
        <v>87</v>
      </c>
      <c r="F175" s="6">
        <f t="shared" si="8"/>
        <v>28</v>
      </c>
      <c r="G175" s="6">
        <f t="shared" si="8"/>
        <v>115</v>
      </c>
      <c r="H175" s="6">
        <f t="shared" si="8"/>
        <v>29</v>
      </c>
      <c r="I175" s="6">
        <f t="shared" si="8"/>
        <v>2</v>
      </c>
      <c r="J175" s="6">
        <f t="shared" si="8"/>
        <v>31</v>
      </c>
      <c r="K175" s="6">
        <f t="shared" si="8"/>
        <v>0</v>
      </c>
      <c r="L175" s="6">
        <f t="shared" si="8"/>
        <v>0</v>
      </c>
      <c r="M175" s="6">
        <f t="shared" si="8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81" t="s">
        <v>57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56</v>
      </c>
      <c r="B179" s="76"/>
      <c r="C179" s="76"/>
      <c r="D179" s="84"/>
      <c r="E179" s="76" t="s">
        <v>17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22</v>
      </c>
      <c r="F180" s="87" t="s">
        <v>55</v>
      </c>
      <c r="G180" s="87" t="s">
        <v>24</v>
      </c>
      <c r="H180" s="89" t="s">
        <v>23</v>
      </c>
      <c r="I180" s="85"/>
      <c r="J180" s="90"/>
      <c r="K180" s="32"/>
      <c r="L180" s="32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31"/>
      <c r="L181" s="31"/>
    </row>
    <row r="182" spans="1:19" ht="18" customHeight="1" x14ac:dyDescent="0.2">
      <c r="A182" s="30" t="s">
        <v>54</v>
      </c>
      <c r="B182" s="91" t="s">
        <v>53</v>
      </c>
      <c r="C182" s="91"/>
      <c r="D182" s="91"/>
      <c r="E182" s="28">
        <v>0</v>
      </c>
      <c r="F182" s="28">
        <v>9</v>
      </c>
      <c r="G182" s="28">
        <v>1</v>
      </c>
      <c r="H182" s="28">
        <v>0</v>
      </c>
      <c r="I182" s="28">
        <f t="shared" ref="I182:I192" si="9">SUM(E182:H182)</f>
        <v>10</v>
      </c>
      <c r="J182" s="25"/>
      <c r="K182" s="25"/>
      <c r="L182" s="25"/>
    </row>
    <row r="183" spans="1:19" ht="18" customHeight="1" x14ac:dyDescent="0.2">
      <c r="A183" s="29" t="s">
        <v>52</v>
      </c>
      <c r="B183" s="79" t="s">
        <v>51</v>
      </c>
      <c r="C183" s="79"/>
      <c r="D183" s="79"/>
      <c r="E183" s="28">
        <v>0</v>
      </c>
      <c r="F183" s="28">
        <v>0</v>
      </c>
      <c r="G183" s="28">
        <v>0</v>
      </c>
      <c r="H183" s="28">
        <v>0</v>
      </c>
      <c r="I183" s="28">
        <f t="shared" si="9"/>
        <v>0</v>
      </c>
      <c r="J183" s="25"/>
      <c r="K183" s="25"/>
      <c r="L183" s="25"/>
    </row>
    <row r="184" spans="1:19" ht="18" customHeight="1" x14ac:dyDescent="0.2">
      <c r="A184" s="29" t="s">
        <v>50</v>
      </c>
      <c r="B184" s="79" t="s">
        <v>49</v>
      </c>
      <c r="C184" s="79"/>
      <c r="D184" s="79"/>
      <c r="E184" s="28">
        <v>0</v>
      </c>
      <c r="F184" s="28">
        <v>105</v>
      </c>
      <c r="G184" s="28">
        <v>30</v>
      </c>
      <c r="H184" s="28">
        <v>0</v>
      </c>
      <c r="I184" s="28">
        <f t="shared" si="9"/>
        <v>135</v>
      </c>
      <c r="J184" s="25"/>
      <c r="K184" s="25"/>
      <c r="L184" s="25"/>
    </row>
    <row r="185" spans="1:19" ht="18" customHeight="1" x14ac:dyDescent="0.2">
      <c r="A185" s="29" t="s">
        <v>48</v>
      </c>
      <c r="B185" s="79" t="s">
        <v>25</v>
      </c>
      <c r="C185" s="79"/>
      <c r="D185" s="79"/>
      <c r="E185" s="28">
        <v>0</v>
      </c>
      <c r="F185" s="28">
        <v>0</v>
      </c>
      <c r="G185" s="28">
        <v>0</v>
      </c>
      <c r="H185" s="28">
        <v>0</v>
      </c>
      <c r="I185" s="28">
        <f t="shared" si="9"/>
        <v>0</v>
      </c>
      <c r="J185" s="25"/>
      <c r="K185" s="25"/>
      <c r="L185" s="25"/>
    </row>
    <row r="186" spans="1:19" ht="18" customHeight="1" x14ac:dyDescent="0.2">
      <c r="A186" s="29" t="s">
        <v>47</v>
      </c>
      <c r="B186" s="79" t="s">
        <v>46</v>
      </c>
      <c r="C186" s="79"/>
      <c r="D186" s="79"/>
      <c r="E186" s="28">
        <v>0</v>
      </c>
      <c r="F186" s="28">
        <v>0</v>
      </c>
      <c r="G186" s="28">
        <v>0</v>
      </c>
      <c r="H186" s="28">
        <v>0</v>
      </c>
      <c r="I186" s="28">
        <f t="shared" si="9"/>
        <v>0</v>
      </c>
      <c r="J186" s="25"/>
      <c r="K186" s="25"/>
      <c r="L186" s="25"/>
    </row>
    <row r="187" spans="1:19" ht="18" customHeight="1" x14ac:dyDescent="0.2">
      <c r="A187" s="29" t="s">
        <v>45</v>
      </c>
      <c r="B187" s="79" t="s">
        <v>44</v>
      </c>
      <c r="C187" s="79"/>
      <c r="D187" s="79"/>
      <c r="E187" s="28">
        <v>0</v>
      </c>
      <c r="F187" s="28">
        <v>1</v>
      </c>
      <c r="G187" s="28">
        <v>0</v>
      </c>
      <c r="H187" s="28">
        <v>0</v>
      </c>
      <c r="I187" s="28">
        <f t="shared" si="9"/>
        <v>1</v>
      </c>
      <c r="J187" s="25"/>
      <c r="K187" s="25"/>
      <c r="L187" s="25"/>
    </row>
    <row r="188" spans="1:19" ht="18" customHeight="1" x14ac:dyDescent="0.2">
      <c r="A188" s="29" t="s">
        <v>43</v>
      </c>
      <c r="B188" s="79" t="s">
        <v>42</v>
      </c>
      <c r="C188" s="79"/>
      <c r="D188" s="79"/>
      <c r="E188" s="28">
        <v>0</v>
      </c>
      <c r="F188" s="28">
        <v>0</v>
      </c>
      <c r="G188" s="28">
        <v>0</v>
      </c>
      <c r="H188" s="28">
        <v>0</v>
      </c>
      <c r="I188" s="28">
        <f t="shared" si="9"/>
        <v>0</v>
      </c>
      <c r="J188" s="25"/>
      <c r="K188" s="25"/>
      <c r="L188" s="25"/>
    </row>
    <row r="189" spans="1:19" ht="18" customHeight="1" x14ac:dyDescent="0.2">
      <c r="A189" s="29" t="s">
        <v>41</v>
      </c>
      <c r="B189" s="79" t="s">
        <v>40</v>
      </c>
      <c r="C189" s="79"/>
      <c r="D189" s="79"/>
      <c r="E189" s="28">
        <v>0</v>
      </c>
      <c r="F189" s="28">
        <v>0</v>
      </c>
      <c r="G189" s="28">
        <v>0</v>
      </c>
      <c r="H189" s="28">
        <v>0</v>
      </c>
      <c r="I189" s="28">
        <f t="shared" si="9"/>
        <v>0</v>
      </c>
      <c r="J189" s="25"/>
      <c r="K189" s="25"/>
      <c r="L189" s="25"/>
    </row>
    <row r="190" spans="1:19" ht="18" customHeight="1" x14ac:dyDescent="0.2">
      <c r="A190" s="29" t="s">
        <v>39</v>
      </c>
      <c r="B190" s="79" t="s">
        <v>38</v>
      </c>
      <c r="C190" s="79"/>
      <c r="D190" s="79"/>
      <c r="E190" s="28">
        <v>1</v>
      </c>
      <c r="F190" s="28">
        <v>0</v>
      </c>
      <c r="G190" s="28">
        <v>0</v>
      </c>
      <c r="H190" s="28">
        <v>0</v>
      </c>
      <c r="I190" s="28">
        <f t="shared" si="9"/>
        <v>1</v>
      </c>
      <c r="J190" s="25"/>
      <c r="K190" s="25"/>
      <c r="L190" s="25"/>
    </row>
    <row r="191" spans="1:19" ht="18" customHeight="1" x14ac:dyDescent="0.2">
      <c r="A191" s="29" t="s">
        <v>37</v>
      </c>
      <c r="B191" s="79" t="s">
        <v>36</v>
      </c>
      <c r="C191" s="79"/>
      <c r="D191" s="79"/>
      <c r="E191" s="28">
        <v>0</v>
      </c>
      <c r="F191" s="28">
        <v>0</v>
      </c>
      <c r="G191" s="28">
        <v>0</v>
      </c>
      <c r="H191" s="28">
        <v>0</v>
      </c>
      <c r="I191" s="28">
        <f t="shared" si="9"/>
        <v>0</v>
      </c>
      <c r="J191" s="25"/>
      <c r="K191" s="25"/>
      <c r="L191" s="25"/>
    </row>
    <row r="192" spans="1:19" ht="18" customHeight="1" x14ac:dyDescent="0.2">
      <c r="A192" s="27" t="s">
        <v>35</v>
      </c>
      <c r="B192" s="95" t="s">
        <v>19</v>
      </c>
      <c r="C192" s="95"/>
      <c r="D192" s="95"/>
      <c r="E192" s="26">
        <v>0</v>
      </c>
      <c r="F192" s="26">
        <v>0</v>
      </c>
      <c r="G192" s="26">
        <v>0</v>
      </c>
      <c r="H192" s="26">
        <v>0</v>
      </c>
      <c r="I192" s="26">
        <f t="shared" si="9"/>
        <v>0</v>
      </c>
      <c r="J192" s="25"/>
      <c r="K192" s="25"/>
      <c r="L192" s="25"/>
    </row>
    <row r="193" spans="1:19" s="1" customFormat="1" ht="18" customHeight="1" x14ac:dyDescent="0.25">
      <c r="A193" s="92" t="s">
        <v>1</v>
      </c>
      <c r="B193" s="92"/>
      <c r="C193" s="92"/>
      <c r="D193" s="92"/>
      <c r="E193" s="24">
        <f>SUM(E182:E192)</f>
        <v>1</v>
      </c>
      <c r="F193" s="24">
        <f>SUM(F182:F192)</f>
        <v>115</v>
      </c>
      <c r="G193" s="24">
        <f>SUM(G182:G192)</f>
        <v>31</v>
      </c>
      <c r="H193" s="24">
        <f>SUM(H182:H192)</f>
        <v>0</v>
      </c>
      <c r="I193" s="24">
        <f>+SUM(I182:I192)</f>
        <v>147</v>
      </c>
      <c r="J193" s="23"/>
      <c r="K193" s="23"/>
      <c r="L193" s="23"/>
    </row>
    <row r="194" spans="1:19" ht="15.75" customHeight="1" x14ac:dyDescent="0.2"/>
    <row r="196" spans="1:19" x14ac:dyDescent="0.2">
      <c r="R196" s="22"/>
      <c r="S196" s="21"/>
    </row>
    <row r="197" spans="1:19" ht="36.75" customHeight="1" x14ac:dyDescent="0.2"/>
    <row r="198" spans="1:19" ht="26.25" customHeight="1" x14ac:dyDescent="0.2">
      <c r="A198" s="93" t="s">
        <v>34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20" t="s">
        <v>0</v>
      </c>
      <c r="B200" s="19">
        <v>2018</v>
      </c>
      <c r="C200" s="19">
        <v>2019</v>
      </c>
      <c r="D200" s="18" t="s">
        <v>18</v>
      </c>
    </row>
    <row r="201" spans="1:19" ht="14.25" x14ac:dyDescent="0.2">
      <c r="A201" s="17" t="s">
        <v>4</v>
      </c>
      <c r="B201" s="16">
        <v>40</v>
      </c>
      <c r="C201" s="16">
        <v>28</v>
      </c>
      <c r="D201" s="11">
        <f t="shared" ref="D201:D213" si="10">C201/B201-1</f>
        <v>-0.30000000000000004</v>
      </c>
    </row>
    <row r="202" spans="1:19" ht="14.25" x14ac:dyDescent="0.2">
      <c r="A202" s="14" t="s">
        <v>5</v>
      </c>
      <c r="B202" s="13">
        <v>31</v>
      </c>
      <c r="C202" s="13">
        <v>21</v>
      </c>
      <c r="D202" s="11">
        <f t="shared" si="10"/>
        <v>-0.32258064516129037</v>
      </c>
    </row>
    <row r="203" spans="1:19" ht="14.25" x14ac:dyDescent="0.2">
      <c r="A203" s="14" t="s">
        <v>6</v>
      </c>
      <c r="B203" s="13">
        <v>55</v>
      </c>
      <c r="C203" s="13">
        <v>27</v>
      </c>
      <c r="D203" s="11">
        <f t="shared" si="10"/>
        <v>-0.50909090909090904</v>
      </c>
    </row>
    <row r="204" spans="1:19" ht="14.25" x14ac:dyDescent="0.2">
      <c r="A204" s="14" t="s">
        <v>7</v>
      </c>
      <c r="B204" s="13">
        <v>43</v>
      </c>
      <c r="C204" s="13">
        <v>30</v>
      </c>
      <c r="D204" s="11">
        <f t="shared" si="10"/>
        <v>-0.30232558139534882</v>
      </c>
    </row>
    <row r="205" spans="1:19" ht="14.25" x14ac:dyDescent="0.2">
      <c r="A205" s="14" t="s">
        <v>8</v>
      </c>
      <c r="B205" s="13">
        <v>25</v>
      </c>
      <c r="C205" s="13">
        <v>27</v>
      </c>
      <c r="D205" s="11">
        <f t="shared" si="10"/>
        <v>8.0000000000000071E-2</v>
      </c>
    </row>
    <row r="206" spans="1:19" ht="14.25" x14ac:dyDescent="0.2">
      <c r="A206" s="14" t="s">
        <v>9</v>
      </c>
      <c r="B206" s="13">
        <v>20</v>
      </c>
      <c r="C206" s="15">
        <v>14</v>
      </c>
      <c r="D206" s="11">
        <f t="shared" si="10"/>
        <v>-0.30000000000000004</v>
      </c>
    </row>
    <row r="207" spans="1:19" ht="14.25" x14ac:dyDescent="0.2">
      <c r="A207" s="14" t="s">
        <v>10</v>
      </c>
      <c r="B207" s="13">
        <v>23</v>
      </c>
      <c r="C207" s="15">
        <v>0</v>
      </c>
      <c r="D207" s="11">
        <f t="shared" si="10"/>
        <v>-1</v>
      </c>
    </row>
    <row r="208" spans="1:19" ht="14.25" x14ac:dyDescent="0.2">
      <c r="A208" s="14" t="s">
        <v>11</v>
      </c>
      <c r="B208" s="13">
        <v>22</v>
      </c>
      <c r="C208" s="15">
        <v>0</v>
      </c>
      <c r="D208" s="11">
        <f t="shared" si="10"/>
        <v>-1</v>
      </c>
    </row>
    <row r="209" spans="1:4" ht="14.25" x14ac:dyDescent="0.2">
      <c r="A209" s="14" t="s">
        <v>21</v>
      </c>
      <c r="B209" s="13">
        <v>32</v>
      </c>
      <c r="C209" s="15">
        <v>0</v>
      </c>
      <c r="D209" s="11">
        <f t="shared" si="10"/>
        <v>-1</v>
      </c>
    </row>
    <row r="210" spans="1:4" ht="14.25" x14ac:dyDescent="0.2">
      <c r="A210" s="14" t="s">
        <v>12</v>
      </c>
      <c r="B210" s="13">
        <v>36</v>
      </c>
      <c r="C210" s="15">
        <v>0</v>
      </c>
      <c r="D210" s="11">
        <f t="shared" si="10"/>
        <v>-1</v>
      </c>
    </row>
    <row r="211" spans="1:4" ht="15" hidden="1" x14ac:dyDescent="0.2">
      <c r="A211" s="14" t="s">
        <v>13</v>
      </c>
      <c r="B211" s="13"/>
      <c r="C211" s="12"/>
      <c r="D211" s="11" t="e">
        <f t="shared" si="10"/>
        <v>#DIV/0!</v>
      </c>
    </row>
    <row r="212" spans="1:4" ht="15" hidden="1" x14ac:dyDescent="0.2">
      <c r="A212" s="10" t="s">
        <v>14</v>
      </c>
      <c r="B212" s="9"/>
      <c r="C212" s="8"/>
      <c r="D212" s="7" t="e">
        <f t="shared" si="10"/>
        <v>#DIV/0!</v>
      </c>
    </row>
    <row r="213" spans="1:4" ht="15" x14ac:dyDescent="0.25">
      <c r="A213" s="6" t="s">
        <v>1</v>
      </c>
      <c r="B213" s="6">
        <f>SUM(B201:B212)</f>
        <v>327</v>
      </c>
      <c r="C213" s="6">
        <f>SUM(C201:C212)</f>
        <v>147</v>
      </c>
      <c r="D213" s="5">
        <f t="shared" si="10"/>
        <v>-0.55045871559633031</v>
      </c>
    </row>
    <row r="216" spans="1:4" x14ac:dyDescent="0.2">
      <c r="A216" s="4" t="s">
        <v>33</v>
      </c>
    </row>
    <row r="217" spans="1:4" x14ac:dyDescent="0.2">
      <c r="A217" s="3" t="s">
        <v>26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2019-11-15T21:24:52Z</dcterms:modified>
</cp:coreProperties>
</file>