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330" yWindow="630" windowWidth="14775" windowHeight="10890" tabRatio="362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'2.8'!$A$1:$S$44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Q8" i="1" s="1"/>
  <c r="K8" i="1"/>
  <c r="D36" i="1"/>
  <c r="C9" i="1"/>
  <c r="G9" i="1" s="1"/>
  <c r="C8" i="1"/>
  <c r="E8" i="1" l="1"/>
  <c r="G8" i="1"/>
  <c r="M8" i="1"/>
  <c r="O8" i="1"/>
  <c r="P36" i="1"/>
  <c r="N36" i="1"/>
  <c r="L36" i="1"/>
  <c r="J36" i="1"/>
  <c r="F36" i="1"/>
  <c r="I30" i="1" l="1"/>
  <c r="I9" i="1"/>
  <c r="K30" i="1" l="1"/>
  <c r="I18" i="1"/>
  <c r="I28" i="1" l="1"/>
  <c r="Q18" i="1"/>
  <c r="C18" i="1"/>
  <c r="E18" i="1" s="1"/>
  <c r="O28" i="1" l="1"/>
  <c r="Q28" i="1"/>
  <c r="K28" i="1"/>
  <c r="M28" i="1"/>
  <c r="I14" i="1"/>
  <c r="O14" i="1" s="1"/>
  <c r="I10" i="1"/>
  <c r="K10" i="1" s="1"/>
  <c r="I31" i="1"/>
  <c r="O31" i="1" s="1"/>
  <c r="C28" i="1"/>
  <c r="E28" i="1" s="1"/>
  <c r="C16" i="1"/>
  <c r="C15" i="1"/>
  <c r="E15" i="1" s="1"/>
  <c r="C13" i="1"/>
  <c r="E13" i="1" s="1"/>
  <c r="C32" i="1"/>
  <c r="C29" i="1"/>
  <c r="E29" i="1" s="1"/>
  <c r="I19" i="1"/>
  <c r="O19" i="1" s="1"/>
  <c r="M9" i="1"/>
  <c r="I27" i="1"/>
  <c r="K27" i="1" s="1"/>
  <c r="O30" i="1"/>
  <c r="I21" i="1"/>
  <c r="M21" i="1" s="1"/>
  <c r="I25" i="1"/>
  <c r="O25" i="1" s="1"/>
  <c r="I26" i="1"/>
  <c r="O26" i="1" s="1"/>
  <c r="I12" i="1"/>
  <c r="M12" i="1" s="1"/>
  <c r="I24" i="1"/>
  <c r="K24" i="1" s="1"/>
  <c r="I20" i="1"/>
  <c r="K20" i="1" s="1"/>
  <c r="C20" i="1"/>
  <c r="E20" i="1" s="1"/>
  <c r="C14" i="1"/>
  <c r="C30" i="1"/>
  <c r="C27" i="1"/>
  <c r="E27" i="1" s="1"/>
  <c r="C25" i="1"/>
  <c r="C10" i="1"/>
  <c r="C21" i="1"/>
  <c r="E21" i="1" s="1"/>
  <c r="C24" i="1"/>
  <c r="E24" i="1" s="1"/>
  <c r="C12" i="1"/>
  <c r="E12" i="1" s="1"/>
  <c r="C26" i="1"/>
  <c r="C19" i="1"/>
  <c r="I16" i="1"/>
  <c r="K16" i="1" s="1"/>
  <c r="I11" i="1"/>
  <c r="Q11" i="1" s="1"/>
  <c r="I22" i="1"/>
  <c r="M22" i="1" s="1"/>
  <c r="I17" i="1"/>
  <c r="M17" i="1" s="1"/>
  <c r="I29" i="1"/>
  <c r="K29" i="1" s="1"/>
  <c r="I13" i="1"/>
  <c r="O13" i="1" s="1"/>
  <c r="I32" i="1"/>
  <c r="M32" i="1" s="1"/>
  <c r="I23" i="1"/>
  <c r="K23" i="1" s="1"/>
  <c r="I15" i="1"/>
  <c r="M15" i="1" s="1"/>
  <c r="C11" i="1"/>
  <c r="C22" i="1"/>
  <c r="E22" i="1" s="1"/>
  <c r="C17" i="1"/>
  <c r="E17" i="1" s="1"/>
  <c r="C23" i="1"/>
  <c r="E23" i="1" s="1"/>
  <c r="C31" i="1"/>
  <c r="C36" i="1" l="1"/>
  <c r="I36" i="1"/>
  <c r="E30" i="1"/>
  <c r="G10" i="1"/>
  <c r="E10" i="1"/>
  <c r="G14" i="1"/>
  <c r="E14" i="1"/>
  <c r="G25" i="1"/>
  <c r="E25" i="1"/>
  <c r="G32" i="1"/>
  <c r="E32" i="1"/>
  <c r="G16" i="1"/>
  <c r="E16" i="1"/>
  <c r="G19" i="1"/>
  <c r="E19" i="1"/>
  <c r="G28" i="1"/>
  <c r="G31" i="1"/>
  <c r="E31" i="1"/>
  <c r="G11" i="1"/>
  <c r="E11" i="1"/>
  <c r="G26" i="1"/>
  <c r="E26" i="1"/>
  <c r="E9" i="1"/>
  <c r="G21" i="1"/>
  <c r="G27" i="1"/>
  <c r="G20" i="1"/>
  <c r="M31" i="1"/>
  <c r="O21" i="1"/>
  <c r="Q32" i="1"/>
  <c r="M30" i="1"/>
  <c r="G18" i="1"/>
  <c r="G13" i="1"/>
  <c r="G22" i="1"/>
  <c r="M11" i="1"/>
  <c r="G24" i="1"/>
  <c r="M14" i="1"/>
  <c r="K25" i="1"/>
  <c r="K11" i="1"/>
  <c r="K12" i="1"/>
  <c r="Q10" i="1"/>
  <c r="M27" i="1"/>
  <c r="O27" i="1"/>
  <c r="M10" i="1"/>
  <c r="Q20" i="1"/>
  <c r="M23" i="1"/>
  <c r="O23" i="1"/>
  <c r="K19" i="1"/>
  <c r="K31" i="1"/>
  <c r="Q29" i="1"/>
  <c r="O29" i="1"/>
  <c r="Q24" i="1"/>
  <c r="M18" i="1"/>
  <c r="O18" i="1"/>
  <c r="K21" i="1"/>
  <c r="M13" i="1"/>
  <c r="Q27" i="1"/>
  <c r="Q21" i="1"/>
  <c r="Q14" i="1"/>
  <c r="K18" i="1"/>
  <c r="M29" i="1"/>
  <c r="M19" i="1"/>
  <c r="K14" i="1"/>
  <c r="O22" i="1"/>
  <c r="O24" i="1"/>
  <c r="Q15" i="1"/>
  <c r="M24" i="1"/>
  <c r="K22" i="1"/>
  <c r="M25" i="1"/>
  <c r="Q19" i="1"/>
  <c r="K32" i="1"/>
  <c r="K9" i="1"/>
  <c r="O17" i="1"/>
  <c r="M20" i="1"/>
  <c r="O32" i="1"/>
  <c r="Q9" i="1"/>
  <c r="K17" i="1"/>
  <c r="Q31" i="1"/>
  <c r="Q22" i="1"/>
  <c r="K26" i="1"/>
  <c r="Q23" i="1"/>
  <c r="O11" i="1"/>
  <c r="O10" i="1"/>
  <c r="O12" i="1"/>
  <c r="M26" i="1"/>
  <c r="M16" i="1"/>
  <c r="Q17" i="1"/>
  <c r="O16" i="1"/>
  <c r="Q26" i="1"/>
  <c r="Q30" i="1"/>
  <c r="K15" i="1"/>
  <c r="Q16" i="1"/>
  <c r="O9" i="1"/>
  <c r="Q12" i="1"/>
  <c r="K13" i="1"/>
  <c r="Q13" i="1"/>
  <c r="O15" i="1"/>
  <c r="Q25" i="1"/>
  <c r="O20" i="1"/>
  <c r="G15" i="1"/>
  <c r="G17" i="1"/>
  <c r="G12" i="1"/>
  <c r="G29" i="1"/>
  <c r="G23" i="1"/>
  <c r="G30" i="1"/>
  <c r="E36" i="1" l="1"/>
  <c r="G36" i="1"/>
  <c r="O36" i="1"/>
  <c r="K36" i="1"/>
  <c r="Q36" i="1"/>
  <c r="M36" i="1"/>
</calcChain>
</file>

<file path=xl/sharedStrings.xml><?xml version="1.0" encoding="utf-8"?>
<sst xmlns="http://schemas.openxmlformats.org/spreadsheetml/2006/main" count="79" uniqueCount="72">
  <si>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</si>
  <si>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</si>
  <si>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</si>
  <si>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</si>
  <si>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</si>
  <si>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</si>
  <si>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</si>
  <si>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</si>
  <si>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</si>
  <si>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</si>
  <si>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</si>
  <si>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</si>
  <si>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</si>
  <si>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</si>
  <si>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</si>
  <si>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</si>
  <si>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</si>
  <si>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</si>
  <si>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</si>
  <si>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</si>
  <si>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</si>
  <si>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</si>
  <si>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</si>
  <si>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</si>
  <si>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</si>
  <si>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</si>
  <si>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</si>
  <si>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</si>
  <si>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</si>
  <si>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</si>
  <si>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</si>
  <si>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</si>
  <si>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</si>
  <si>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</si>
  <si>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</si>
  <si>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</si>
  <si>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</si>
  <si>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</si>
  <si>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</si>
  <si>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</si>
  <si>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</si>
  <si>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</si>
  <si>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Violencia piscológica, física y/o sexual (/1) ENDES 2019</t>
  </si>
  <si>
    <t>57,2%</t>
  </si>
  <si>
    <t>65,7%</t>
  </si>
  <si>
    <t>65,3%</t>
  </si>
  <si>
    <t>55,3%</t>
  </si>
  <si>
    <t>52,6%</t>
  </si>
  <si>
    <t>54,8%</t>
  </si>
  <si>
    <t>63,8%</t>
  </si>
  <si>
    <t>53,4%</t>
  </si>
  <si>
    <t>59,4%</t>
  </si>
  <si>
    <t>55,2%</t>
  </si>
  <si>
    <t>45,8%</t>
  </si>
  <si>
    <t>63,4%</t>
  </si>
  <si>
    <t>61,2%</t>
  </si>
  <si>
    <t>59,9%</t>
  </si>
  <si>
    <t>63,6%</t>
  </si>
  <si>
    <t>72,8%</t>
  </si>
  <si>
    <t>43,3%</t>
  </si>
  <si>
    <t>47,3%</t>
  </si>
  <si>
    <t>58,0%</t>
  </si>
  <si>
    <t>67,3%</t>
  </si>
  <si>
    <t>54,3%</t>
  </si>
  <si>
    <t>55,7%</t>
  </si>
  <si>
    <t>50,6%</t>
  </si>
  <si>
    <t>61,9%</t>
  </si>
  <si>
    <t>49,8%</t>
  </si>
  <si>
    <t>57,7%</t>
  </si>
  <si>
    <t>(/2 ENDES 2019) Lima Provincias es 64,2%, Lima Metropolitana es 56,6%.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</si>
  <si>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</si>
  <si>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Octubre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2020 -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</si>
</sst>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0" fillId="7" borderId="9" xfId="6" applyFont="1" applyFill="1" applyBorder="1" applyAlignment="1">
      <alignment horizontal="left" vertical="center" wrapText="1"/>
    </xf>
    <xf numFmtId="3" fontId="8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2" fillId="2" borderId="10" xfId="14" applyFont="1" applyFill="1" applyBorder="1" applyAlignment="1">
      <alignment horizontal="left" vertical="center" wrapText="1"/>
    </xf>
    <xf numFmtId="0" fontId="12" fillId="2" borderId="11" xfId="14" applyFont="1" applyFill="1" applyBorder="1" applyAlignment="1">
      <alignment horizontal="left" vertical="center" wrapText="1"/>
    </xf>
    <xf numFmtId="0" fontId="12" fillId="2" borderId="12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D9" sqref="D9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3" t="s">
        <v>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3.5" customHeight="1" x14ac:dyDescent="0.2">
      <c r="A4" s="7" t="s">
        <v>71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64" t="s">
        <v>4</v>
      </c>
      <c r="B6" s="64" t="s">
        <v>34</v>
      </c>
      <c r="C6" s="66" t="s">
        <v>6</v>
      </c>
      <c r="D6" s="66"/>
      <c r="E6" s="66"/>
      <c r="F6" s="66"/>
      <c r="G6" s="66"/>
      <c r="H6" s="9"/>
      <c r="I6" s="66" t="s">
        <v>7</v>
      </c>
      <c r="J6" s="66"/>
      <c r="K6" s="66"/>
      <c r="L6" s="66"/>
      <c r="M6" s="66"/>
      <c r="N6" s="66"/>
      <c r="O6" s="66"/>
      <c r="P6" s="66"/>
      <c r="Q6" s="66"/>
      <c r="R6" s="9"/>
      <c r="S6" s="67" t="s">
        <v>42</v>
      </c>
    </row>
    <row r="7" spans="1:19" s="54" customFormat="1" ht="25.5" customHeight="1" x14ac:dyDescent="0.2">
      <c r="A7" s="65"/>
      <c r="B7" s="65"/>
      <c r="C7" s="56" t="s">
        <v>0</v>
      </c>
      <c r="D7" s="56" t="s">
        <v>1</v>
      </c>
      <c r="E7" s="56" t="s">
        <v>2</v>
      </c>
      <c r="F7" s="56" t="s">
        <v>3</v>
      </c>
      <c r="G7" s="52" t="s">
        <v>2</v>
      </c>
      <c r="H7" s="51"/>
      <c r="I7" s="56" t="s">
        <v>0</v>
      </c>
      <c r="J7" s="55" t="s">
        <v>36</v>
      </c>
      <c r="K7" s="56" t="s">
        <v>2</v>
      </c>
      <c r="L7" s="1" t="s">
        <v>37</v>
      </c>
      <c r="M7" s="56" t="s">
        <v>2</v>
      </c>
      <c r="N7" s="1" t="s">
        <v>38</v>
      </c>
      <c r="O7" s="56" t="s">
        <v>2</v>
      </c>
      <c r="P7" s="56" t="s">
        <v>39</v>
      </c>
      <c r="Q7" s="56" t="s">
        <v>2</v>
      </c>
      <c r="R7" s="53"/>
      <c r="S7" s="67"/>
    </row>
    <row r="8" spans="1:19" ht="18.75" customHeight="1" x14ac:dyDescent="0.2">
      <c r="A8" s="10">
        <v>1</v>
      </c>
      <c r="B8" s="11" t="s">
        <v>40</v>
      </c>
      <c r="C8" s="12">
        <f>D8+F8</f>
        <v>22568</v>
      </c>
      <c r="D8" s="13">
        <v>18768</v>
      </c>
      <c r="E8" s="14">
        <f>D8/C8</f>
        <v>0.83161999291031552</v>
      </c>
      <c r="F8" s="13">
        <v>3800</v>
      </c>
      <c r="G8" s="14">
        <f>F8/C8</f>
        <v>0.16838000708968451</v>
      </c>
      <c r="H8" s="15"/>
      <c r="I8" s="12">
        <f>J8+L8+N8+P8</f>
        <v>22568</v>
      </c>
      <c r="J8" s="13">
        <v>112</v>
      </c>
      <c r="K8" s="14">
        <f>J8/I8</f>
        <v>4.9627791563275434E-3</v>
      </c>
      <c r="L8" s="13">
        <v>10991</v>
      </c>
      <c r="M8" s="14">
        <f>L8/I8</f>
        <v>0.4870170152428217</v>
      </c>
      <c r="N8" s="13">
        <v>8490</v>
      </c>
      <c r="O8" s="14">
        <f>N8/I8</f>
        <v>0.37619638426090041</v>
      </c>
      <c r="P8" s="13">
        <v>2975</v>
      </c>
      <c r="Q8" s="14">
        <f>P8/I8</f>
        <v>0.13182382133995038</v>
      </c>
      <c r="R8" s="14"/>
      <c r="S8" s="16" t="s">
        <v>43</v>
      </c>
    </row>
    <row r="9" spans="1:19" ht="18.75" customHeight="1" x14ac:dyDescent="0.2">
      <c r="A9" s="17">
        <v>2</v>
      </c>
      <c r="B9" s="18" t="s">
        <v>11</v>
      </c>
      <c r="C9" s="19">
        <f>D9+F9</f>
        <v>7566</v>
      </c>
      <c r="D9" s="13">
        <v>6089</v>
      </c>
      <c r="E9" s="14">
        <f t="shared" ref="E9:E32" si="0">D9/C9</f>
        <v>0.80478456251652131</v>
      </c>
      <c r="F9" s="13">
        <v>1477</v>
      </c>
      <c r="G9" s="14">
        <f>F9/C9</f>
        <v>0.19521543748347872</v>
      </c>
      <c r="H9" s="20"/>
      <c r="I9" s="12">
        <f t="shared" ref="I9:I32" si="1">J9+L9+N9+P9</f>
        <v>7566</v>
      </c>
      <c r="J9" s="13">
        <v>60</v>
      </c>
      <c r="K9" s="14">
        <f t="shared" ref="K9:K32" si="2">J9/I9</f>
        <v>7.9302141157811257E-3</v>
      </c>
      <c r="L9" s="13">
        <v>4671</v>
      </c>
      <c r="M9" s="14">
        <f t="shared" ref="M9:M32" si="3">L9/I9</f>
        <v>0.61736716891356069</v>
      </c>
      <c r="N9" s="13">
        <v>2138</v>
      </c>
      <c r="O9" s="14">
        <f t="shared" ref="O9:O32" si="4">N9/I9</f>
        <v>0.28257996299233412</v>
      </c>
      <c r="P9" s="13">
        <v>697</v>
      </c>
      <c r="Q9" s="14">
        <f t="shared" ref="Q9:Q32" si="5">P9/I9</f>
        <v>9.2122653978324087E-2</v>
      </c>
      <c r="R9" s="21"/>
      <c r="S9" s="16" t="s">
        <v>44</v>
      </c>
    </row>
    <row r="10" spans="1:19" ht="18.75" customHeight="1" x14ac:dyDescent="0.2">
      <c r="A10" s="10">
        <v>3</v>
      </c>
      <c r="B10" s="18" t="s">
        <v>15</v>
      </c>
      <c r="C10" s="19">
        <f t="shared" ref="C10:C32" si="6">D10+F10</f>
        <v>5281</v>
      </c>
      <c r="D10" s="13">
        <v>4549</v>
      </c>
      <c r="E10" s="14">
        <f t="shared" si="0"/>
        <v>0.86138988827873508</v>
      </c>
      <c r="F10" s="13">
        <v>732</v>
      </c>
      <c r="G10" s="14">
        <f t="shared" ref="G10:G32" si="7">F10/C10</f>
        <v>0.13861011172126492</v>
      </c>
      <c r="H10" s="20"/>
      <c r="I10" s="12">
        <f t="shared" si="1"/>
        <v>5281</v>
      </c>
      <c r="J10" s="13">
        <v>22</v>
      </c>
      <c r="K10" s="14">
        <f t="shared" si="2"/>
        <v>4.1658776746828254E-3</v>
      </c>
      <c r="L10" s="13">
        <v>2808</v>
      </c>
      <c r="M10" s="14">
        <f t="shared" si="3"/>
        <v>0.5317174777504261</v>
      </c>
      <c r="N10" s="13">
        <v>2008</v>
      </c>
      <c r="O10" s="14">
        <f t="shared" si="4"/>
        <v>0.38023101685286875</v>
      </c>
      <c r="P10" s="13">
        <v>443</v>
      </c>
      <c r="Q10" s="14">
        <f t="shared" si="5"/>
        <v>8.3885627722022349E-2</v>
      </c>
      <c r="R10" s="21"/>
      <c r="S10" s="16" t="s">
        <v>45</v>
      </c>
    </row>
    <row r="11" spans="1:19" ht="18.75" customHeight="1" x14ac:dyDescent="0.2">
      <c r="A11" s="17">
        <v>4</v>
      </c>
      <c r="B11" s="18" t="s">
        <v>20</v>
      </c>
      <c r="C11" s="19">
        <f t="shared" si="6"/>
        <v>4363</v>
      </c>
      <c r="D11" s="13">
        <v>3700</v>
      </c>
      <c r="E11" s="14">
        <f t="shared" si="0"/>
        <v>0.84804033921613564</v>
      </c>
      <c r="F11" s="13">
        <v>663</v>
      </c>
      <c r="G11" s="14">
        <f t="shared" si="7"/>
        <v>0.1519596607838643</v>
      </c>
      <c r="H11" s="20"/>
      <c r="I11" s="12">
        <f t="shared" si="1"/>
        <v>4363</v>
      </c>
      <c r="J11" s="13">
        <v>7</v>
      </c>
      <c r="K11" s="14">
        <f t="shared" si="2"/>
        <v>1.6044006417602567E-3</v>
      </c>
      <c r="L11" s="13">
        <v>1961</v>
      </c>
      <c r="M11" s="14">
        <f t="shared" si="3"/>
        <v>0.44946137978455192</v>
      </c>
      <c r="N11" s="13">
        <v>1781</v>
      </c>
      <c r="O11" s="14">
        <f t="shared" si="4"/>
        <v>0.40820536328214529</v>
      </c>
      <c r="P11" s="13">
        <v>614</v>
      </c>
      <c r="Q11" s="14">
        <f t="shared" si="5"/>
        <v>0.14072885629154253</v>
      </c>
      <c r="R11" s="21"/>
      <c r="S11" s="16" t="s">
        <v>46</v>
      </c>
    </row>
    <row r="12" spans="1:19" ht="18.75" customHeight="1" x14ac:dyDescent="0.2">
      <c r="A12" s="10">
        <v>5</v>
      </c>
      <c r="B12" s="18" t="s">
        <v>26</v>
      </c>
      <c r="C12" s="19">
        <f t="shared" si="6"/>
        <v>3618</v>
      </c>
      <c r="D12" s="13">
        <v>3311</v>
      </c>
      <c r="E12" s="14">
        <f t="shared" si="0"/>
        <v>0.91514648977335544</v>
      </c>
      <c r="F12" s="13">
        <v>307</v>
      </c>
      <c r="G12" s="14">
        <f t="shared" si="7"/>
        <v>8.4853510226644557E-2</v>
      </c>
      <c r="H12" s="20"/>
      <c r="I12" s="12">
        <f t="shared" si="1"/>
        <v>3618</v>
      </c>
      <c r="J12" s="13">
        <v>2</v>
      </c>
      <c r="K12" s="14">
        <f t="shared" si="2"/>
        <v>5.5279159756771695E-4</v>
      </c>
      <c r="L12" s="13">
        <v>1755</v>
      </c>
      <c r="M12" s="14">
        <f t="shared" si="3"/>
        <v>0.48507462686567165</v>
      </c>
      <c r="N12" s="13">
        <v>1479</v>
      </c>
      <c r="O12" s="14">
        <f t="shared" si="4"/>
        <v>0.40878938640132673</v>
      </c>
      <c r="P12" s="13">
        <v>382</v>
      </c>
      <c r="Q12" s="14">
        <f t="shared" si="5"/>
        <v>0.10558319513543395</v>
      </c>
      <c r="R12" s="21"/>
      <c r="S12" s="16" t="s">
        <v>49</v>
      </c>
    </row>
    <row r="13" spans="1:19" ht="18.75" customHeight="1" x14ac:dyDescent="0.2">
      <c r="A13" s="17">
        <v>6</v>
      </c>
      <c r="B13" s="18" t="s">
        <v>9</v>
      </c>
      <c r="C13" s="19">
        <f t="shared" si="6"/>
        <v>3458</v>
      </c>
      <c r="D13" s="13">
        <v>2905</v>
      </c>
      <c r="E13" s="14">
        <f t="shared" si="0"/>
        <v>0.84008097165991902</v>
      </c>
      <c r="F13" s="13">
        <v>553</v>
      </c>
      <c r="G13" s="14">
        <f t="shared" si="7"/>
        <v>0.15991902834008098</v>
      </c>
      <c r="H13" s="20"/>
      <c r="I13" s="12">
        <f t="shared" si="1"/>
        <v>3458</v>
      </c>
      <c r="J13" s="13">
        <v>27</v>
      </c>
      <c r="K13" s="14">
        <f t="shared" si="2"/>
        <v>7.8079814921920183E-3</v>
      </c>
      <c r="L13" s="13">
        <v>1711</v>
      </c>
      <c r="M13" s="14">
        <f t="shared" si="3"/>
        <v>0.4947946790052053</v>
      </c>
      <c r="N13" s="13">
        <v>1387</v>
      </c>
      <c r="O13" s="14">
        <f t="shared" si="4"/>
        <v>0.40109890109890112</v>
      </c>
      <c r="P13" s="13">
        <v>333</v>
      </c>
      <c r="Q13" s="14">
        <f t="shared" si="5"/>
        <v>9.6298438403701558E-2</v>
      </c>
      <c r="R13" s="21"/>
      <c r="S13" s="16" t="s">
        <v>47</v>
      </c>
    </row>
    <row r="14" spans="1:19" ht="18.75" customHeight="1" x14ac:dyDescent="0.2">
      <c r="A14" s="10">
        <v>7</v>
      </c>
      <c r="B14" s="18" t="s">
        <v>12</v>
      </c>
      <c r="C14" s="19">
        <f t="shared" si="6"/>
        <v>2848</v>
      </c>
      <c r="D14" s="13">
        <v>2523</v>
      </c>
      <c r="E14" s="14">
        <f t="shared" si="0"/>
        <v>0.8858848314606742</v>
      </c>
      <c r="F14" s="13">
        <v>325</v>
      </c>
      <c r="G14" s="14">
        <f t="shared" si="7"/>
        <v>0.11411516853932584</v>
      </c>
      <c r="H14" s="20"/>
      <c r="I14" s="12">
        <f t="shared" si="1"/>
        <v>2848</v>
      </c>
      <c r="J14" s="13">
        <v>17</v>
      </c>
      <c r="K14" s="14">
        <f t="shared" si="2"/>
        <v>5.9691011235955055E-3</v>
      </c>
      <c r="L14" s="13">
        <v>1425</v>
      </c>
      <c r="M14" s="14">
        <f t="shared" si="3"/>
        <v>0.5003511235955056</v>
      </c>
      <c r="N14" s="13">
        <v>1188</v>
      </c>
      <c r="O14" s="14">
        <f t="shared" si="4"/>
        <v>0.41713483146067415</v>
      </c>
      <c r="P14" s="13">
        <v>218</v>
      </c>
      <c r="Q14" s="14">
        <f t="shared" si="5"/>
        <v>7.6544943820224726E-2</v>
      </c>
      <c r="R14" s="21"/>
      <c r="S14" s="16" t="s">
        <v>51</v>
      </c>
    </row>
    <row r="15" spans="1:19" ht="18.75" customHeight="1" x14ac:dyDescent="0.2">
      <c r="A15" s="17">
        <v>8</v>
      </c>
      <c r="B15" s="18" t="s">
        <v>19</v>
      </c>
      <c r="C15" s="19">
        <f t="shared" si="6"/>
        <v>2859</v>
      </c>
      <c r="D15" s="13">
        <v>2450</v>
      </c>
      <c r="E15" s="14">
        <f t="shared" si="0"/>
        <v>0.85694298705841199</v>
      </c>
      <c r="F15" s="13">
        <v>409</v>
      </c>
      <c r="G15" s="14">
        <f t="shared" si="7"/>
        <v>0.14305701294158796</v>
      </c>
      <c r="H15" s="20"/>
      <c r="I15" s="12">
        <f t="shared" si="1"/>
        <v>2859</v>
      </c>
      <c r="J15" s="13">
        <v>9</v>
      </c>
      <c r="K15" s="14">
        <f t="shared" si="2"/>
        <v>3.1479538300104933E-3</v>
      </c>
      <c r="L15" s="13">
        <v>1356</v>
      </c>
      <c r="M15" s="14">
        <f t="shared" si="3"/>
        <v>0.47429171038824763</v>
      </c>
      <c r="N15" s="13">
        <v>1117</v>
      </c>
      <c r="O15" s="14">
        <f t="shared" si="4"/>
        <v>0.39069604756908011</v>
      </c>
      <c r="P15" s="13">
        <v>377</v>
      </c>
      <c r="Q15" s="14">
        <f t="shared" si="5"/>
        <v>0.13186428821266177</v>
      </c>
      <c r="R15" s="21"/>
      <c r="S15" s="16" t="s">
        <v>48</v>
      </c>
    </row>
    <row r="16" spans="1:19" ht="18.75" customHeight="1" x14ac:dyDescent="0.2">
      <c r="A16" s="10">
        <v>9</v>
      </c>
      <c r="B16" s="18" t="s">
        <v>21</v>
      </c>
      <c r="C16" s="19">
        <f t="shared" si="6"/>
        <v>2357</v>
      </c>
      <c r="D16" s="13">
        <v>2068</v>
      </c>
      <c r="E16" s="14">
        <f t="shared" si="0"/>
        <v>0.87738650827322873</v>
      </c>
      <c r="F16" s="13">
        <v>289</v>
      </c>
      <c r="G16" s="14">
        <f t="shared" si="7"/>
        <v>0.12261349172677131</v>
      </c>
      <c r="H16" s="20"/>
      <c r="I16" s="12">
        <f t="shared" si="1"/>
        <v>2357</v>
      </c>
      <c r="J16" s="13">
        <v>10</v>
      </c>
      <c r="K16" s="14">
        <f t="shared" si="2"/>
        <v>4.2426813746287654E-3</v>
      </c>
      <c r="L16" s="13">
        <v>1073</v>
      </c>
      <c r="M16" s="14">
        <f t="shared" si="3"/>
        <v>0.45523971149766651</v>
      </c>
      <c r="N16" s="13">
        <v>1044</v>
      </c>
      <c r="O16" s="14">
        <f t="shared" si="4"/>
        <v>0.44293593551124311</v>
      </c>
      <c r="P16" s="13">
        <v>230</v>
      </c>
      <c r="Q16" s="14">
        <f t="shared" si="5"/>
        <v>9.7581671616461599E-2</v>
      </c>
      <c r="R16" s="21"/>
      <c r="S16" s="16" t="s">
        <v>53</v>
      </c>
    </row>
    <row r="17" spans="1:19" ht="18.75" customHeight="1" x14ac:dyDescent="0.2">
      <c r="A17" s="17">
        <v>10</v>
      </c>
      <c r="B17" s="18" t="s">
        <v>14</v>
      </c>
      <c r="C17" s="19">
        <f t="shared" si="6"/>
        <v>2206</v>
      </c>
      <c r="D17" s="13">
        <v>1756</v>
      </c>
      <c r="E17" s="14">
        <f t="shared" si="0"/>
        <v>0.79601087941976423</v>
      </c>
      <c r="F17" s="13">
        <v>450</v>
      </c>
      <c r="G17" s="14">
        <f t="shared" si="7"/>
        <v>0.20398912058023572</v>
      </c>
      <c r="H17" s="20"/>
      <c r="I17" s="12">
        <f t="shared" si="1"/>
        <v>2206</v>
      </c>
      <c r="J17" s="13">
        <v>12</v>
      </c>
      <c r="K17" s="14">
        <f t="shared" si="2"/>
        <v>5.4397098821396192E-3</v>
      </c>
      <c r="L17" s="13">
        <v>1022</v>
      </c>
      <c r="M17" s="14">
        <f t="shared" si="3"/>
        <v>0.46328195829555757</v>
      </c>
      <c r="N17" s="13">
        <v>799</v>
      </c>
      <c r="O17" s="14">
        <f t="shared" si="4"/>
        <v>0.36219401631912962</v>
      </c>
      <c r="P17" s="13">
        <v>373</v>
      </c>
      <c r="Q17" s="14">
        <f t="shared" si="5"/>
        <v>0.16908431550317315</v>
      </c>
      <c r="R17" s="21"/>
      <c r="S17" s="16" t="s">
        <v>55</v>
      </c>
    </row>
    <row r="18" spans="1:19" ht="18.75" customHeight="1" x14ac:dyDescent="0.2">
      <c r="A18" s="10">
        <v>11</v>
      </c>
      <c r="B18" s="18" t="s">
        <v>27</v>
      </c>
      <c r="C18" s="19">
        <f t="shared" si="6"/>
        <v>2569</v>
      </c>
      <c r="D18" s="13">
        <v>2349</v>
      </c>
      <c r="E18" s="14">
        <f t="shared" si="0"/>
        <v>0.91436356558972365</v>
      </c>
      <c r="F18" s="13">
        <v>220</v>
      </c>
      <c r="G18" s="14">
        <f t="shared" si="7"/>
        <v>8.5636434410276366E-2</v>
      </c>
      <c r="H18" s="20"/>
      <c r="I18" s="12">
        <f t="shared" si="1"/>
        <v>2569</v>
      </c>
      <c r="J18" s="13">
        <v>14</v>
      </c>
      <c r="K18" s="14">
        <f t="shared" si="2"/>
        <v>5.4495912806539508E-3</v>
      </c>
      <c r="L18" s="13">
        <v>1118</v>
      </c>
      <c r="M18" s="14">
        <f t="shared" si="3"/>
        <v>0.43518878941222267</v>
      </c>
      <c r="N18" s="13">
        <v>1211</v>
      </c>
      <c r="O18" s="14">
        <f t="shared" si="4"/>
        <v>0.47138964577656678</v>
      </c>
      <c r="P18" s="13">
        <v>226</v>
      </c>
      <c r="Q18" s="14">
        <f t="shared" si="5"/>
        <v>8.7971973530556635E-2</v>
      </c>
      <c r="R18" s="21"/>
      <c r="S18" s="16" t="s">
        <v>54</v>
      </c>
    </row>
    <row r="19" spans="1:19" s="22" customFormat="1" ht="18.75" customHeight="1" x14ac:dyDescent="0.2">
      <c r="A19" s="17">
        <v>12</v>
      </c>
      <c r="B19" s="18" t="s">
        <v>18</v>
      </c>
      <c r="C19" s="19">
        <f t="shared" si="6"/>
        <v>2340</v>
      </c>
      <c r="D19" s="13">
        <v>2009</v>
      </c>
      <c r="E19" s="14">
        <f t="shared" si="0"/>
        <v>0.85854700854700849</v>
      </c>
      <c r="F19" s="13">
        <v>331</v>
      </c>
      <c r="G19" s="14">
        <f t="shared" si="7"/>
        <v>0.14145299145299145</v>
      </c>
      <c r="H19" s="20"/>
      <c r="I19" s="12">
        <f t="shared" si="1"/>
        <v>2340</v>
      </c>
      <c r="J19" s="13">
        <v>2</v>
      </c>
      <c r="K19" s="14">
        <f t="shared" si="2"/>
        <v>8.547008547008547E-4</v>
      </c>
      <c r="L19" s="13">
        <v>1179</v>
      </c>
      <c r="M19" s="14">
        <f t="shared" si="3"/>
        <v>0.50384615384615383</v>
      </c>
      <c r="N19" s="13">
        <v>896</v>
      </c>
      <c r="O19" s="14">
        <f t="shared" si="4"/>
        <v>0.38290598290598293</v>
      </c>
      <c r="P19" s="13">
        <v>263</v>
      </c>
      <c r="Q19" s="14">
        <f t="shared" si="5"/>
        <v>0.1123931623931624</v>
      </c>
      <c r="R19" s="21"/>
      <c r="S19" s="16" t="s">
        <v>50</v>
      </c>
    </row>
    <row r="20" spans="1:19" s="22" customFormat="1" ht="18.75" customHeight="1" x14ac:dyDescent="0.2">
      <c r="A20" s="10">
        <v>13</v>
      </c>
      <c r="B20" s="18" t="s">
        <v>13</v>
      </c>
      <c r="C20" s="19">
        <f t="shared" si="6"/>
        <v>2051</v>
      </c>
      <c r="D20" s="13">
        <v>1811</v>
      </c>
      <c r="E20" s="14">
        <f t="shared" si="0"/>
        <v>0.88298391028766454</v>
      </c>
      <c r="F20" s="13">
        <v>240</v>
      </c>
      <c r="G20" s="14">
        <f t="shared" si="7"/>
        <v>0.11701608971233544</v>
      </c>
      <c r="H20" s="20"/>
      <c r="I20" s="12">
        <f t="shared" si="1"/>
        <v>2051</v>
      </c>
      <c r="J20" s="13">
        <v>20</v>
      </c>
      <c r="K20" s="14">
        <f t="shared" si="2"/>
        <v>9.751340809361287E-3</v>
      </c>
      <c r="L20" s="13">
        <v>860</v>
      </c>
      <c r="M20" s="14">
        <f t="shared" si="3"/>
        <v>0.41930765480253535</v>
      </c>
      <c r="N20" s="13">
        <v>889</v>
      </c>
      <c r="O20" s="14">
        <f t="shared" si="4"/>
        <v>0.43344709897610922</v>
      </c>
      <c r="P20" s="13">
        <v>282</v>
      </c>
      <c r="Q20" s="14">
        <f t="shared" si="5"/>
        <v>0.13749390541199416</v>
      </c>
      <c r="R20" s="21"/>
      <c r="S20" s="16" t="s">
        <v>57</v>
      </c>
    </row>
    <row r="21" spans="1:19" ht="18.75" customHeight="1" x14ac:dyDescent="0.2">
      <c r="A21" s="17">
        <v>14</v>
      </c>
      <c r="B21" s="18" t="s">
        <v>28</v>
      </c>
      <c r="C21" s="19">
        <f t="shared" si="6"/>
        <v>2444</v>
      </c>
      <c r="D21" s="13">
        <v>2140</v>
      </c>
      <c r="E21" s="14">
        <f t="shared" si="0"/>
        <v>0.87561374795417346</v>
      </c>
      <c r="F21" s="13">
        <v>304</v>
      </c>
      <c r="G21" s="14">
        <f t="shared" si="7"/>
        <v>0.12438625204582651</v>
      </c>
      <c r="H21" s="20"/>
      <c r="I21" s="12">
        <f t="shared" si="1"/>
        <v>2444</v>
      </c>
      <c r="J21" s="13">
        <v>9</v>
      </c>
      <c r="K21" s="14">
        <f t="shared" si="2"/>
        <v>3.6824877250409165E-3</v>
      </c>
      <c r="L21" s="13">
        <v>1165</v>
      </c>
      <c r="M21" s="14">
        <f t="shared" si="3"/>
        <v>0.47667757774140751</v>
      </c>
      <c r="N21" s="13">
        <v>937</v>
      </c>
      <c r="O21" s="14">
        <f t="shared" si="4"/>
        <v>0.38338788870703766</v>
      </c>
      <c r="P21" s="13">
        <v>333</v>
      </c>
      <c r="Q21" s="14">
        <f t="shared" si="5"/>
        <v>0.1362520458265139</v>
      </c>
      <c r="R21" s="21"/>
      <c r="S21" s="16" t="s">
        <v>52</v>
      </c>
    </row>
    <row r="22" spans="1:19" ht="18.75" customHeight="1" x14ac:dyDescent="0.2">
      <c r="A22" s="10">
        <v>15</v>
      </c>
      <c r="B22" s="18" t="s">
        <v>10</v>
      </c>
      <c r="C22" s="19">
        <f t="shared" si="6"/>
        <v>1969</v>
      </c>
      <c r="D22" s="13">
        <v>1756</v>
      </c>
      <c r="E22" s="14">
        <f t="shared" si="0"/>
        <v>0.89182326053834438</v>
      </c>
      <c r="F22" s="13">
        <v>213</v>
      </c>
      <c r="G22" s="14">
        <f t="shared" si="7"/>
        <v>0.10817673946165567</v>
      </c>
      <c r="H22" s="20"/>
      <c r="I22" s="12">
        <f t="shared" si="1"/>
        <v>1969</v>
      </c>
      <c r="J22" s="13">
        <v>6</v>
      </c>
      <c r="K22" s="14">
        <f t="shared" si="2"/>
        <v>3.0472320975114273E-3</v>
      </c>
      <c r="L22" s="13">
        <v>945</v>
      </c>
      <c r="M22" s="14">
        <f t="shared" si="3"/>
        <v>0.47993905535804976</v>
      </c>
      <c r="N22" s="13">
        <v>901</v>
      </c>
      <c r="O22" s="14">
        <f t="shared" si="4"/>
        <v>0.45759268664296598</v>
      </c>
      <c r="P22" s="13">
        <v>117</v>
      </c>
      <c r="Q22" s="14">
        <f t="shared" si="5"/>
        <v>5.9421025901472829E-2</v>
      </c>
      <c r="R22" s="21"/>
      <c r="S22" s="16" t="s">
        <v>58</v>
      </c>
    </row>
    <row r="23" spans="1:19" ht="18.75" customHeight="1" x14ac:dyDescent="0.2">
      <c r="A23" s="17">
        <v>16</v>
      </c>
      <c r="B23" s="18" t="s">
        <v>22</v>
      </c>
      <c r="C23" s="19">
        <f t="shared" si="6"/>
        <v>1492</v>
      </c>
      <c r="D23" s="13">
        <v>1376</v>
      </c>
      <c r="E23" s="14">
        <f t="shared" si="0"/>
        <v>0.92225201072386054</v>
      </c>
      <c r="F23" s="13">
        <v>116</v>
      </c>
      <c r="G23" s="14">
        <f t="shared" si="7"/>
        <v>7.7747989276139406E-2</v>
      </c>
      <c r="H23" s="20"/>
      <c r="I23" s="12">
        <f t="shared" si="1"/>
        <v>1492</v>
      </c>
      <c r="J23" s="13">
        <v>19</v>
      </c>
      <c r="K23" s="14">
        <f t="shared" si="2"/>
        <v>1.2734584450402145E-2</v>
      </c>
      <c r="L23" s="13">
        <v>617</v>
      </c>
      <c r="M23" s="14">
        <f t="shared" si="3"/>
        <v>0.41353887399463807</v>
      </c>
      <c r="N23" s="13">
        <v>643</v>
      </c>
      <c r="O23" s="14">
        <f t="shared" si="4"/>
        <v>0.43096514745308312</v>
      </c>
      <c r="P23" s="13">
        <v>213</v>
      </c>
      <c r="Q23" s="14">
        <f t="shared" si="5"/>
        <v>0.14276139410187669</v>
      </c>
      <c r="R23" s="21"/>
      <c r="S23" s="16" t="s">
        <v>59</v>
      </c>
    </row>
    <row r="24" spans="1:19" s="22" customFormat="1" ht="18.75" customHeight="1" x14ac:dyDescent="0.2">
      <c r="A24" s="10">
        <v>17</v>
      </c>
      <c r="B24" s="18" t="s">
        <v>30</v>
      </c>
      <c r="C24" s="19">
        <f t="shared" si="6"/>
        <v>1494</v>
      </c>
      <c r="D24" s="13">
        <v>1275</v>
      </c>
      <c r="E24" s="14">
        <f t="shared" si="0"/>
        <v>0.85341365461847385</v>
      </c>
      <c r="F24" s="13">
        <v>219</v>
      </c>
      <c r="G24" s="14">
        <f t="shared" si="7"/>
        <v>0.1465863453815261</v>
      </c>
      <c r="H24" s="20"/>
      <c r="I24" s="12">
        <f t="shared" si="1"/>
        <v>1494</v>
      </c>
      <c r="J24" s="13">
        <v>0</v>
      </c>
      <c r="K24" s="14">
        <f t="shared" si="2"/>
        <v>0</v>
      </c>
      <c r="L24" s="13">
        <v>800</v>
      </c>
      <c r="M24" s="14">
        <f t="shared" si="3"/>
        <v>0.53547523427041499</v>
      </c>
      <c r="N24" s="13">
        <v>625</v>
      </c>
      <c r="O24" s="14">
        <f t="shared" si="4"/>
        <v>0.4183400267737617</v>
      </c>
      <c r="P24" s="13">
        <v>69</v>
      </c>
      <c r="Q24" s="14">
        <f t="shared" si="5"/>
        <v>4.6184738955823292E-2</v>
      </c>
      <c r="R24" s="21"/>
      <c r="S24" s="16" t="s">
        <v>61</v>
      </c>
    </row>
    <row r="25" spans="1:19" ht="18.75" customHeight="1" x14ac:dyDescent="0.2">
      <c r="A25" s="17">
        <v>18</v>
      </c>
      <c r="B25" s="18" t="s">
        <v>17</v>
      </c>
      <c r="C25" s="19">
        <f t="shared" si="6"/>
        <v>1736</v>
      </c>
      <c r="D25" s="13">
        <v>1570</v>
      </c>
      <c r="E25" s="14">
        <f t="shared" si="0"/>
        <v>0.90437788018433185</v>
      </c>
      <c r="F25" s="13">
        <v>166</v>
      </c>
      <c r="G25" s="14">
        <f t="shared" si="7"/>
        <v>9.5622119815668205E-2</v>
      </c>
      <c r="H25" s="20"/>
      <c r="I25" s="12">
        <f t="shared" si="1"/>
        <v>1736</v>
      </c>
      <c r="J25" s="13">
        <v>5</v>
      </c>
      <c r="K25" s="14">
        <f t="shared" si="2"/>
        <v>2.8801843317972351E-3</v>
      </c>
      <c r="L25" s="13">
        <v>773</v>
      </c>
      <c r="M25" s="14">
        <f t="shared" si="3"/>
        <v>0.44527649769585254</v>
      </c>
      <c r="N25" s="13">
        <v>686</v>
      </c>
      <c r="O25" s="14">
        <f t="shared" si="4"/>
        <v>0.39516129032258063</v>
      </c>
      <c r="P25" s="13">
        <v>272</v>
      </c>
      <c r="Q25" s="14">
        <f t="shared" si="5"/>
        <v>0.15668202764976957</v>
      </c>
      <c r="R25" s="21"/>
      <c r="S25" s="16" t="s">
        <v>56</v>
      </c>
    </row>
    <row r="26" spans="1:19" s="22" customFormat="1" ht="18.75" customHeight="1" x14ac:dyDescent="0.2">
      <c r="A26" s="10">
        <v>19</v>
      </c>
      <c r="B26" s="18" t="s">
        <v>29</v>
      </c>
      <c r="C26" s="19">
        <f t="shared" si="6"/>
        <v>1526</v>
      </c>
      <c r="D26" s="13">
        <v>1356</v>
      </c>
      <c r="E26" s="14">
        <f t="shared" si="0"/>
        <v>0.88859764089121884</v>
      </c>
      <c r="F26" s="13">
        <v>170</v>
      </c>
      <c r="G26" s="14">
        <f t="shared" si="7"/>
        <v>0.11140235910878113</v>
      </c>
      <c r="H26" s="20"/>
      <c r="I26" s="12">
        <f t="shared" si="1"/>
        <v>1526</v>
      </c>
      <c r="J26" s="13">
        <v>9</v>
      </c>
      <c r="K26" s="14">
        <f t="shared" si="2"/>
        <v>5.8977719528178242E-3</v>
      </c>
      <c r="L26" s="13">
        <v>679</v>
      </c>
      <c r="M26" s="14">
        <f t="shared" si="3"/>
        <v>0.44495412844036697</v>
      </c>
      <c r="N26" s="13">
        <v>587</v>
      </c>
      <c r="O26" s="14">
        <f t="shared" si="4"/>
        <v>0.38466579292267367</v>
      </c>
      <c r="P26" s="13">
        <v>251</v>
      </c>
      <c r="Q26" s="14">
        <f t="shared" si="5"/>
        <v>0.16448230668414154</v>
      </c>
      <c r="R26" s="21"/>
      <c r="S26" s="16" t="s">
        <v>60</v>
      </c>
    </row>
    <row r="27" spans="1:19" ht="18.75" customHeight="1" x14ac:dyDescent="0.2">
      <c r="A27" s="17">
        <v>20</v>
      </c>
      <c r="B27" s="18" t="s">
        <v>16</v>
      </c>
      <c r="C27" s="19">
        <f t="shared" si="6"/>
        <v>981</v>
      </c>
      <c r="D27" s="13">
        <v>802</v>
      </c>
      <c r="E27" s="14">
        <f t="shared" si="0"/>
        <v>0.817533129459735</v>
      </c>
      <c r="F27" s="13">
        <v>179</v>
      </c>
      <c r="G27" s="14">
        <f t="shared" si="7"/>
        <v>0.18246687054026503</v>
      </c>
      <c r="H27" s="20"/>
      <c r="I27" s="12">
        <f t="shared" si="1"/>
        <v>981</v>
      </c>
      <c r="J27" s="13">
        <v>3</v>
      </c>
      <c r="K27" s="14">
        <f t="shared" si="2"/>
        <v>3.0581039755351682E-3</v>
      </c>
      <c r="L27" s="13">
        <v>491</v>
      </c>
      <c r="M27" s="14">
        <f t="shared" si="3"/>
        <v>0.50050968399592255</v>
      </c>
      <c r="N27" s="13">
        <v>366</v>
      </c>
      <c r="O27" s="14">
        <f t="shared" si="4"/>
        <v>0.37308868501529052</v>
      </c>
      <c r="P27" s="13">
        <v>121</v>
      </c>
      <c r="Q27" s="14">
        <f t="shared" si="5"/>
        <v>0.12334352701325178</v>
      </c>
      <c r="R27" s="21"/>
      <c r="S27" s="16" t="s">
        <v>62</v>
      </c>
    </row>
    <row r="28" spans="1:19" s="22" customFormat="1" ht="18.75" customHeight="1" x14ac:dyDescent="0.2">
      <c r="A28" s="10">
        <v>21</v>
      </c>
      <c r="B28" s="18" t="s">
        <v>8</v>
      </c>
      <c r="C28" s="19">
        <f t="shared" si="6"/>
        <v>1061</v>
      </c>
      <c r="D28" s="13">
        <v>939</v>
      </c>
      <c r="E28" s="14">
        <f t="shared" si="0"/>
        <v>0.88501413760603209</v>
      </c>
      <c r="F28" s="13">
        <v>122</v>
      </c>
      <c r="G28" s="14">
        <f t="shared" si="7"/>
        <v>0.11498586239396795</v>
      </c>
      <c r="H28" s="20"/>
      <c r="I28" s="12">
        <f t="shared" si="1"/>
        <v>1061</v>
      </c>
      <c r="J28" s="13">
        <v>2</v>
      </c>
      <c r="K28" s="14">
        <f t="shared" si="2"/>
        <v>1.885014137606032E-3</v>
      </c>
      <c r="L28" s="13">
        <v>460</v>
      </c>
      <c r="M28" s="14">
        <f t="shared" si="3"/>
        <v>0.43355325164938735</v>
      </c>
      <c r="N28" s="13">
        <v>407</v>
      </c>
      <c r="O28" s="14">
        <f t="shared" si="4"/>
        <v>0.38360037700282751</v>
      </c>
      <c r="P28" s="13">
        <v>192</v>
      </c>
      <c r="Q28" s="14">
        <f t="shared" si="5"/>
        <v>0.18096135721017909</v>
      </c>
      <c r="R28" s="21"/>
      <c r="S28" s="16" t="s">
        <v>64</v>
      </c>
    </row>
    <row r="29" spans="1:19" ht="18.75" customHeight="1" x14ac:dyDescent="0.2">
      <c r="A29" s="17">
        <v>22</v>
      </c>
      <c r="B29" s="18" t="s">
        <v>25</v>
      </c>
      <c r="C29" s="19">
        <f t="shared" si="6"/>
        <v>757</v>
      </c>
      <c r="D29" s="13">
        <v>675</v>
      </c>
      <c r="E29" s="14">
        <f t="shared" si="0"/>
        <v>0.89167767503302509</v>
      </c>
      <c r="F29" s="13">
        <v>82</v>
      </c>
      <c r="G29" s="14">
        <f t="shared" si="7"/>
        <v>0.1083223249669749</v>
      </c>
      <c r="H29" s="20"/>
      <c r="I29" s="12">
        <f t="shared" si="1"/>
        <v>757</v>
      </c>
      <c r="J29" s="13">
        <v>1</v>
      </c>
      <c r="K29" s="14">
        <f t="shared" si="2"/>
        <v>1.321003963011889E-3</v>
      </c>
      <c r="L29" s="13">
        <v>360</v>
      </c>
      <c r="M29" s="14">
        <f t="shared" si="3"/>
        <v>0.47556142668428003</v>
      </c>
      <c r="N29" s="13">
        <v>308</v>
      </c>
      <c r="O29" s="14">
        <f t="shared" si="4"/>
        <v>0.40686922060766184</v>
      </c>
      <c r="P29" s="13">
        <v>88</v>
      </c>
      <c r="Q29" s="14">
        <f t="shared" si="5"/>
        <v>0.11624834874504623</v>
      </c>
      <c r="R29" s="21"/>
      <c r="S29" s="16" t="s">
        <v>63</v>
      </c>
    </row>
    <row r="30" spans="1:19" s="22" customFormat="1" ht="18.75" customHeight="1" x14ac:dyDescent="0.2">
      <c r="A30" s="10">
        <v>23</v>
      </c>
      <c r="B30" s="18" t="s">
        <v>31</v>
      </c>
      <c r="C30" s="19">
        <f t="shared" si="6"/>
        <v>594</v>
      </c>
      <c r="D30" s="13">
        <v>548</v>
      </c>
      <c r="E30" s="14">
        <f t="shared" si="0"/>
        <v>0.92255892255892258</v>
      </c>
      <c r="F30" s="13">
        <v>46</v>
      </c>
      <c r="G30" s="14">
        <f t="shared" si="7"/>
        <v>7.7441077441077436E-2</v>
      </c>
      <c r="H30" s="20"/>
      <c r="I30" s="12">
        <f t="shared" si="1"/>
        <v>594</v>
      </c>
      <c r="J30" s="13">
        <v>7</v>
      </c>
      <c r="K30" s="14">
        <f t="shared" si="2"/>
        <v>1.1784511784511785E-2</v>
      </c>
      <c r="L30" s="13">
        <v>228</v>
      </c>
      <c r="M30" s="14">
        <f t="shared" si="3"/>
        <v>0.38383838383838381</v>
      </c>
      <c r="N30" s="13">
        <v>222</v>
      </c>
      <c r="O30" s="14">
        <f t="shared" si="4"/>
        <v>0.37373737373737376</v>
      </c>
      <c r="P30" s="13">
        <v>137</v>
      </c>
      <c r="Q30" s="14">
        <f t="shared" si="5"/>
        <v>0.23063973063973064</v>
      </c>
      <c r="R30" s="21"/>
      <c r="S30" s="16" t="s">
        <v>67</v>
      </c>
    </row>
    <row r="31" spans="1:19" ht="18.75" customHeight="1" x14ac:dyDescent="0.2">
      <c r="A31" s="17">
        <v>24</v>
      </c>
      <c r="B31" s="18" t="s">
        <v>24</v>
      </c>
      <c r="C31" s="19">
        <f t="shared" si="6"/>
        <v>601</v>
      </c>
      <c r="D31" s="13">
        <v>536</v>
      </c>
      <c r="E31" s="14">
        <f t="shared" si="0"/>
        <v>0.89184692179700498</v>
      </c>
      <c r="F31" s="13">
        <v>65</v>
      </c>
      <c r="G31" s="14">
        <f t="shared" si="7"/>
        <v>0.10815307820299501</v>
      </c>
      <c r="H31" s="20"/>
      <c r="I31" s="12">
        <f t="shared" si="1"/>
        <v>601</v>
      </c>
      <c r="J31" s="13">
        <v>0</v>
      </c>
      <c r="K31" s="14">
        <f t="shared" si="2"/>
        <v>0</v>
      </c>
      <c r="L31" s="13">
        <v>290</v>
      </c>
      <c r="M31" s="14">
        <f t="shared" si="3"/>
        <v>0.48252911813643928</v>
      </c>
      <c r="N31" s="13">
        <v>252</v>
      </c>
      <c r="O31" s="14">
        <f t="shared" si="4"/>
        <v>0.41930116472545759</v>
      </c>
      <c r="P31" s="13">
        <v>59</v>
      </c>
      <c r="Q31" s="14">
        <f t="shared" si="5"/>
        <v>9.8169717138103157E-2</v>
      </c>
      <c r="R31" s="21"/>
      <c r="S31" s="16" t="s">
        <v>65</v>
      </c>
    </row>
    <row r="32" spans="1:19" s="22" customFormat="1" ht="18.75" customHeight="1" thickBot="1" x14ac:dyDescent="0.25">
      <c r="A32" s="10">
        <v>25</v>
      </c>
      <c r="B32" s="18" t="s">
        <v>23</v>
      </c>
      <c r="C32" s="19">
        <f t="shared" si="6"/>
        <v>481</v>
      </c>
      <c r="D32" s="23">
        <v>422</v>
      </c>
      <c r="E32" s="21">
        <f t="shared" si="0"/>
        <v>0.87733887733887739</v>
      </c>
      <c r="F32" s="23">
        <v>59</v>
      </c>
      <c r="G32" s="14">
        <f t="shared" si="7"/>
        <v>0.12266112266112267</v>
      </c>
      <c r="H32" s="24"/>
      <c r="I32" s="12">
        <f t="shared" si="1"/>
        <v>481</v>
      </c>
      <c r="J32" s="13">
        <v>1</v>
      </c>
      <c r="K32" s="14">
        <f t="shared" si="2"/>
        <v>2.0790020790020791E-3</v>
      </c>
      <c r="L32" s="13">
        <v>208</v>
      </c>
      <c r="M32" s="14">
        <f t="shared" si="3"/>
        <v>0.43243243243243246</v>
      </c>
      <c r="N32" s="13">
        <v>212</v>
      </c>
      <c r="O32" s="14">
        <f t="shared" si="4"/>
        <v>0.44074844074844077</v>
      </c>
      <c r="P32" s="13">
        <v>60</v>
      </c>
      <c r="Q32" s="14">
        <f t="shared" si="5"/>
        <v>0.12474012474012475</v>
      </c>
      <c r="R32" s="25"/>
      <c r="S32" s="16" t="s">
        <v>66</v>
      </c>
    </row>
    <row r="33" spans="1:19" s="22" customFormat="1" ht="18.75" hidden="1" customHeight="1" x14ac:dyDescent="0.2">
      <c r="A33" s="26"/>
      <c r="B33" s="27"/>
      <c r="C33" s="28"/>
      <c r="D33" s="29"/>
      <c r="E33" s="30"/>
      <c r="F33" s="29"/>
      <c r="G33" s="30"/>
      <c r="H33" s="31"/>
      <c r="I33" s="28"/>
      <c r="J33" s="29"/>
      <c r="K33" s="30"/>
      <c r="L33" s="29"/>
      <c r="M33" s="30"/>
      <c r="N33" s="29"/>
      <c r="O33" s="30"/>
      <c r="P33" s="29"/>
      <c r="Q33" s="30"/>
      <c r="R33" s="30"/>
      <c r="S33" s="14"/>
    </row>
    <row r="34" spans="1:19" s="22" customFormat="1" ht="18.75" hidden="1" customHeight="1" x14ac:dyDescent="0.2">
      <c r="A34" s="26"/>
      <c r="B34" s="27"/>
      <c r="C34" s="28"/>
      <c r="D34" s="29"/>
      <c r="E34" s="30"/>
      <c r="F34" s="29"/>
      <c r="G34" s="30"/>
      <c r="H34" s="31"/>
      <c r="I34" s="28"/>
      <c r="J34" s="29"/>
      <c r="K34" s="30"/>
      <c r="L34" s="29"/>
      <c r="M34" s="30"/>
      <c r="N34" s="29"/>
      <c r="O34" s="30"/>
      <c r="P34" s="29"/>
      <c r="Q34" s="30"/>
      <c r="R34" s="30"/>
      <c r="S34" s="14"/>
    </row>
    <row r="35" spans="1:19" s="22" customFormat="1" ht="18.75" hidden="1" customHeight="1" thickBot="1" x14ac:dyDescent="0.25">
      <c r="A35" s="26"/>
      <c r="B35" s="27"/>
      <c r="C35" s="28"/>
      <c r="D35" s="29"/>
      <c r="E35" s="30"/>
      <c r="F35" s="29"/>
      <c r="G35" s="30"/>
      <c r="H35" s="31"/>
      <c r="I35" s="28"/>
      <c r="J35" s="29"/>
      <c r="K35" s="30"/>
      <c r="L35" s="29"/>
      <c r="M35" s="30"/>
      <c r="N35" s="29"/>
      <c r="O35" s="30"/>
      <c r="P35" s="29"/>
      <c r="Q35" s="30"/>
      <c r="R35" s="30"/>
      <c r="S35" s="14"/>
    </row>
    <row r="36" spans="1:19" ht="13.5" thickBot="1" x14ac:dyDescent="0.25">
      <c r="A36" s="61" t="s">
        <v>0</v>
      </c>
      <c r="B36" s="62"/>
      <c r="C36" s="32">
        <f>SUM(C8:C32)</f>
        <v>79220</v>
      </c>
      <c r="D36" s="32">
        <f>SUM(D8:D32)</f>
        <v>67683</v>
      </c>
      <c r="E36" s="33">
        <f>D36/C36</f>
        <v>0.85436758394344858</v>
      </c>
      <c r="F36" s="32">
        <f>SUM(F8:F32)</f>
        <v>11537</v>
      </c>
      <c r="G36" s="33">
        <f>F36/C36</f>
        <v>0.14563241605655139</v>
      </c>
      <c r="H36" s="32"/>
      <c r="I36" s="32">
        <f>SUM(I8:I32)</f>
        <v>79220</v>
      </c>
      <c r="J36" s="32">
        <f>SUM(J8:J32)</f>
        <v>376</v>
      </c>
      <c r="K36" s="34">
        <f t="shared" ref="K36" si="8">J36/I36</f>
        <v>4.7462761928805854E-3</v>
      </c>
      <c r="L36" s="32">
        <f>SUM(L8:L32)</f>
        <v>38946</v>
      </c>
      <c r="M36" s="34">
        <f t="shared" ref="M36" si="9">L36/I36</f>
        <v>0.49161827821257259</v>
      </c>
      <c r="N36" s="32">
        <f>SUM(N8:N32)</f>
        <v>30573</v>
      </c>
      <c r="O36" s="34">
        <f>N36/I36</f>
        <v>0.3859252713961121</v>
      </c>
      <c r="P36" s="32">
        <f>SUM(P8:P32)</f>
        <v>9325</v>
      </c>
      <c r="Q36" s="34">
        <f>P36/I36</f>
        <v>0.11771017419843474</v>
      </c>
      <c r="R36" s="35"/>
      <c r="S36" s="34" t="s">
        <v>68</v>
      </c>
    </row>
    <row r="37" spans="1:19" x14ac:dyDescent="0.2">
      <c r="A37" s="36" t="s">
        <v>32</v>
      </c>
      <c r="C37" s="37"/>
      <c r="D37" s="37"/>
      <c r="E37" s="38"/>
      <c r="F37" s="37"/>
      <c r="G37" s="39"/>
      <c r="H37" s="37"/>
      <c r="I37" s="37"/>
      <c r="J37" s="37"/>
      <c r="K37" s="39"/>
      <c r="L37" s="39"/>
      <c r="M37" s="39"/>
      <c r="N37" s="39"/>
      <c r="O37" s="39"/>
      <c r="P37" s="37"/>
      <c r="Q37" s="39"/>
      <c r="R37" s="39"/>
      <c r="S37" s="39"/>
    </row>
    <row r="38" spans="1:19" x14ac:dyDescent="0.2">
      <c r="A38" s="36" t="s">
        <v>69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0"/>
      <c r="R38" s="40"/>
    </row>
    <row r="39" spans="1:19" x14ac:dyDescent="0.2">
      <c r="A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0"/>
      <c r="R39" s="40"/>
    </row>
    <row r="40" spans="1:19" ht="40.5" customHeight="1" x14ac:dyDescent="0.2">
      <c r="A40" s="58" t="s">
        <v>70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</row>
    <row r="41" spans="1:19" ht="6" customHeight="1" x14ac:dyDescent="0.2">
      <c r="A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0"/>
      <c r="R41" s="40"/>
    </row>
    <row r="42" spans="1:19" ht="6" customHeight="1" x14ac:dyDescent="0.2">
      <c r="A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0"/>
      <c r="R42" s="40"/>
    </row>
    <row r="43" spans="1:19" ht="13.5" x14ac:dyDescent="0.25">
      <c r="A43" s="57" t="s">
        <v>33</v>
      </c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3.5" x14ac:dyDescent="0.25">
      <c r="A44" s="57" t="s">
        <v>41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x14ac:dyDescent="0.2"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x14ac:dyDescent="0.2">
      <c r="B46" s="44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"/>
      <c r="Q46" s="5"/>
      <c r="R46" s="5"/>
      <c r="S46" s="45"/>
    </row>
    <row r="47" spans="1:19" ht="15.95" customHeight="1" x14ac:dyDescent="0.2">
      <c r="B47" s="46"/>
      <c r="C47" s="47"/>
      <c r="D47" s="48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9" x14ac:dyDescent="0.2">
      <c r="B48" s="42"/>
      <c r="C48" s="42"/>
      <c r="D48" s="42"/>
      <c r="E48" s="42"/>
      <c r="F48" s="42"/>
      <c r="G48" s="42"/>
      <c r="H48" s="42"/>
      <c r="Q48" s="42"/>
      <c r="R48" s="42"/>
      <c r="S48" s="42"/>
    </row>
  </sheetData>
  <mergeCells count="8">
    <mergeCell ref="A40:S40"/>
    <mergeCell ref="A36:B36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2019-02-18T17:22:51Z</cp:lastPrinted>
  <dcterms:created xsi:type="dcterms:W3CDTF">2012-05-16T15:21:51Z</dcterms:created>
  <dcterms:modified xsi:type="dcterms:W3CDTF">2020-11-10T04:33:59Z</dcterms:modified>
</cp:coreProperties>
</file>