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53" i="2" l="1"/>
  <c r="E53" i="2"/>
  <c r="C53" i="2"/>
  <c r="G82" i="2" l="1"/>
  <c r="E82" i="2"/>
  <c r="C82" i="2"/>
  <c r="B81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F46" i="2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80" i="2"/>
  <c r="F7" i="2" l="1"/>
  <c r="B24" i="2"/>
  <c r="B25" i="2" s="1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<sst xmlns="http://schemas.openxmlformats.org/spreadsheetml/2006/main" count="59" uniqueCount="29">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</sst>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166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3" fontId="3" fillId="4" borderId="2" xfId="4" applyNumberFormat="1" applyFont="1" applyFill="1" applyBorder="1" applyAlignment="1">
      <alignment horizontal="center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9" fontId="11" fillId="0" borderId="6" xfId="11" applyFont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8" zoomScale="122" zoomScaleNormal="100" zoomScaleSheetLayoutView="122" workbookViewId="0">
      <selection activeCell="A29" sqref="A2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"/>
    </row>
    <row r="2" spans="1:13" ht="18" x14ac:dyDescent="0.2">
      <c r="A2" s="55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"/>
    </row>
    <row r="3" spans="1:13" ht="18.75" customHeight="1" x14ac:dyDescent="0.2">
      <c r="A3" s="4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49" t="s">
        <v>13</v>
      </c>
      <c r="B5" s="49" t="s">
        <v>0</v>
      </c>
      <c r="C5" s="58" t="s">
        <v>12</v>
      </c>
      <c r="D5" s="58"/>
      <c r="E5" s="58"/>
      <c r="F5" s="58"/>
      <c r="G5" s="58"/>
      <c r="H5" s="58"/>
      <c r="I5" s="58"/>
      <c r="J5" s="58"/>
      <c r="K5" s="58"/>
      <c r="L5" s="58"/>
    </row>
    <row r="6" spans="1:13" ht="18" customHeight="1" x14ac:dyDescent="0.2">
      <c r="A6" s="49"/>
      <c r="B6" s="49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0">
        <v>27902</v>
      </c>
      <c r="F9" s="50"/>
      <c r="G9" s="50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0">
        <v>26011</v>
      </c>
      <c r="F10" s="50"/>
      <c r="G10" s="50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 t="s">
        <v>26</v>
      </c>
      <c r="B23" s="16">
        <f>C23+E23+G23+I23+K23</f>
        <v>95571</v>
      </c>
      <c r="C23" s="17">
        <v>473</v>
      </c>
      <c r="D23" s="18">
        <f>C23/B23</f>
        <v>4.9492000711512905E-3</v>
      </c>
      <c r="E23" s="17">
        <v>48200</v>
      </c>
      <c r="F23" s="18">
        <f t="shared" si="6"/>
        <v>0.50433708970294333</v>
      </c>
      <c r="G23" s="17">
        <v>37893</v>
      </c>
      <c r="H23" s="18">
        <f t="shared" si="7"/>
        <v>0.39649056722227455</v>
      </c>
      <c r="I23" s="17">
        <v>9005</v>
      </c>
      <c r="J23" s="18">
        <f t="shared" si="8"/>
        <v>9.4223143003630813E-2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812075</v>
      </c>
      <c r="C24" s="53">
        <f>SUM(C7:C23)</f>
        <v>906</v>
      </c>
      <c r="D24" s="53"/>
      <c r="E24" s="53">
        <f>SUM(E7:E8)+SUM(G7:G8)+SUM(E9:G10)+SUM(E11:E23,G11:G23)</f>
        <v>724136</v>
      </c>
      <c r="F24" s="53"/>
      <c r="G24" s="53"/>
      <c r="H24" s="53"/>
      <c r="I24" s="53">
        <f>SUM(I7:I23)</f>
        <v>84212</v>
      </c>
      <c r="J24" s="53"/>
      <c r="K24" s="53">
        <f>SUM(K7:K23)</f>
        <v>2821</v>
      </c>
      <c r="L24" s="53"/>
    </row>
    <row r="25" spans="1:12" s="24" customFormat="1" ht="16.5" thickBot="1" x14ac:dyDescent="0.25">
      <c r="A25" s="22" t="s">
        <v>2</v>
      </c>
      <c r="B25" s="23">
        <f>B24/B24</f>
        <v>1</v>
      </c>
      <c r="C25" s="46">
        <f>C24/B24</f>
        <v>1.1156604993381152E-3</v>
      </c>
      <c r="D25" s="46"/>
      <c r="E25" s="54">
        <f>E24/B24</f>
        <v>0.8917107410029862</v>
      </c>
      <c r="F25" s="54"/>
      <c r="G25" s="54"/>
      <c r="H25" s="54"/>
      <c r="I25" s="54">
        <f>I24/B24</f>
        <v>0.10369978142412954</v>
      </c>
      <c r="J25" s="54"/>
      <c r="K25" s="54">
        <f>K24/B24</f>
        <v>3.4738170735461628E-3</v>
      </c>
      <c r="L25" s="54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 t="s">
        <v>28</v>
      </c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5" t="s">
        <v>20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7.25" x14ac:dyDescent="0.2">
      <c r="A32" s="47" t="s">
        <v>27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49" t="s">
        <v>7</v>
      </c>
      <c r="B34" s="49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49"/>
      <c r="B35" s="49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 t="s">
        <v>26</v>
      </c>
      <c r="B52" s="16">
        <f t="shared" si="9"/>
        <v>95571</v>
      </c>
      <c r="C52" s="17">
        <v>30197</v>
      </c>
      <c r="D52" s="18">
        <f t="shared" si="10"/>
        <v>0.31596404767136477</v>
      </c>
      <c r="E52" s="17">
        <v>59476</v>
      </c>
      <c r="F52" s="18">
        <f t="shared" si="11"/>
        <v>0.62232267110315886</v>
      </c>
      <c r="G52" s="17">
        <v>5898</v>
      </c>
      <c r="H52" s="18">
        <f t="shared" si="12"/>
        <v>6.1713281225476348E-2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812075</v>
      </c>
      <c r="C53" s="53">
        <f>SUM(C36:C52)</f>
        <v>228549</v>
      </c>
      <c r="D53" s="53"/>
      <c r="E53" s="53">
        <f>SUM(E36:E52)</f>
        <v>542882</v>
      </c>
      <c r="F53" s="53"/>
      <c r="G53" s="53">
        <f>SUM(G36:G52)</f>
        <v>37701</v>
      </c>
      <c r="H53" s="53"/>
      <c r="I53" s="53">
        <f>SUM(I36:I52)</f>
        <v>2943</v>
      </c>
      <c r="J53" s="53"/>
    </row>
    <row r="54" spans="1:12" ht="16.5" thickBot="1" x14ac:dyDescent="0.25">
      <c r="A54" s="35" t="s">
        <v>2</v>
      </c>
      <c r="B54" s="36">
        <f>B53/$B$53</f>
        <v>1</v>
      </c>
      <c r="C54" s="51">
        <f>C53/$B$53</f>
        <v>0.28143829079826371</v>
      </c>
      <c r="D54" s="51"/>
      <c r="E54" s="51">
        <f>E53/$B$53</f>
        <v>0.66851214481421051</v>
      </c>
      <c r="F54" s="51"/>
      <c r="G54" s="51">
        <f>G53/$B$53</f>
        <v>4.6425514884708925E-2</v>
      </c>
      <c r="H54" s="51"/>
      <c r="I54" s="51">
        <f>I53/$B$53</f>
        <v>3.6240495028168579E-3</v>
      </c>
      <c r="J54" s="51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 t="s">
        <v>28</v>
      </c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49" t="s">
        <v>7</v>
      </c>
      <c r="B63" s="49" t="s">
        <v>0</v>
      </c>
      <c r="C63" s="49" t="s">
        <v>6</v>
      </c>
      <c r="D63" s="49"/>
      <c r="E63" s="49"/>
      <c r="F63" s="49"/>
      <c r="G63" s="49"/>
      <c r="H63" s="49"/>
      <c r="I63" s="38"/>
      <c r="J63" s="39"/>
    </row>
    <row r="64" spans="1:12" ht="18" customHeight="1" x14ac:dyDescent="0.2">
      <c r="A64" s="49"/>
      <c r="B64" s="49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 t="s">
        <v>26</v>
      </c>
      <c r="B81" s="16">
        <f t="shared" si="18"/>
        <v>95571</v>
      </c>
      <c r="C81" s="17">
        <v>81020</v>
      </c>
      <c r="D81" s="18">
        <f>C81/B81</f>
        <v>0.847746701405238</v>
      </c>
      <c r="E81" s="17">
        <v>14551</v>
      </c>
      <c r="F81" s="18">
        <f t="shared" si="16"/>
        <v>0.152253298594762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812075</v>
      </c>
      <c r="C82" s="53">
        <f>SUM(C65:C81)</f>
        <v>704177</v>
      </c>
      <c r="D82" s="53"/>
      <c r="E82" s="53">
        <f>SUM(E65:E81)</f>
        <v>105100</v>
      </c>
      <c r="F82" s="53"/>
      <c r="G82" s="53">
        <f>SUM(G65:G81)</f>
        <v>2798</v>
      </c>
      <c r="H82" s="53"/>
      <c r="I82" s="41"/>
    </row>
    <row r="83" spans="1:9" ht="16.5" thickBot="1" x14ac:dyDescent="0.25">
      <c r="A83" s="22" t="s">
        <v>2</v>
      </c>
      <c r="B83" s="36">
        <f>B82/$B$82</f>
        <v>1</v>
      </c>
      <c r="C83" s="57">
        <f>C82/$B$82</f>
        <v>0.86713296185697131</v>
      </c>
      <c r="D83" s="57"/>
      <c r="E83" s="57">
        <f>E82/$B$82</f>
        <v>0.1294215435766401</v>
      </c>
      <c r="F83" s="57"/>
      <c r="G83" s="57">
        <f>G82/$B$82</f>
        <v>3.4454945663885727E-3</v>
      </c>
      <c r="H83" s="57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 t="s">
        <v>28</v>
      </c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25:D25"/>
    <mergeCell ref="A60:L60"/>
    <mergeCell ref="B5:B6"/>
    <mergeCell ref="B34:B35"/>
    <mergeCell ref="E10:G10"/>
    <mergeCell ref="G54:H54"/>
    <mergeCell ref="I54:J5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2018-10-10T21:22:55Z</dcterms:modified>
</cp:coreProperties>
</file>