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ER Casos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4" l="1"/>
  <c r="D112" i="14"/>
  <c r="C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T91" i="14"/>
  <c r="S91" i="14"/>
  <c r="R91" i="14"/>
  <c r="Q91" i="14"/>
  <c r="P91" i="14"/>
  <c r="O91" i="14"/>
  <c r="N91" i="14"/>
  <c r="M91" i="14"/>
  <c r="L91" i="14"/>
  <c r="K91" i="14"/>
  <c r="J91" i="14"/>
  <c r="I91" i="14"/>
  <c r="H91" i="14"/>
  <c r="G91" i="14"/>
  <c r="F91" i="14"/>
  <c r="E91" i="14"/>
  <c r="D91" i="14"/>
  <c r="C91" i="14"/>
  <c r="B91" i="14"/>
  <c r="N92" i="14" s="1"/>
  <c r="B90" i="14"/>
  <c r="B89" i="14"/>
  <c r="B88" i="14"/>
  <c r="B87" i="14"/>
  <c r="B86" i="14"/>
  <c r="B85" i="14"/>
  <c r="B84" i="14"/>
  <c r="B83" i="14"/>
  <c r="B82" i="14"/>
  <c r="B81" i="14"/>
  <c r="B80" i="14"/>
  <c r="B79" i="14"/>
  <c r="V69" i="14"/>
  <c r="U69" i="14"/>
  <c r="T69" i="14"/>
  <c r="S69" i="14"/>
  <c r="N69" i="14"/>
  <c r="M69" i="14"/>
  <c r="F69" i="14"/>
  <c r="E69" i="14"/>
  <c r="V68" i="14"/>
  <c r="U68" i="14"/>
  <c r="T68" i="14"/>
  <c r="S68" i="14"/>
  <c r="R68" i="14"/>
  <c r="Q68" i="14"/>
  <c r="P68" i="14"/>
  <c r="O68" i="14"/>
  <c r="N68" i="14"/>
  <c r="M68" i="14"/>
  <c r="F68" i="14"/>
  <c r="E68" i="14"/>
  <c r="D68" i="14"/>
  <c r="C68" i="14"/>
  <c r="B68" i="14"/>
  <c r="R69" i="14" s="1"/>
  <c r="B67" i="14"/>
  <c r="B66" i="14"/>
  <c r="B65" i="14"/>
  <c r="B64" i="14"/>
  <c r="B63" i="14"/>
  <c r="B62" i="14"/>
  <c r="B61" i="14"/>
  <c r="B60" i="14"/>
  <c r="B59" i="14"/>
  <c r="B58" i="14"/>
  <c r="B57" i="14"/>
  <c r="B56" i="14"/>
  <c r="L48" i="14"/>
  <c r="H48" i="14"/>
  <c r="G48" i="14"/>
  <c r="F48" i="14"/>
  <c r="E48" i="14"/>
  <c r="D48" i="14"/>
  <c r="C48" i="14"/>
  <c r="B48" i="14"/>
  <c r="N35" i="14" s="1"/>
  <c r="B47" i="14"/>
  <c r="B46" i="14"/>
  <c r="B45" i="14"/>
  <c r="B44" i="14"/>
  <c r="B43" i="14"/>
  <c r="B42" i="14"/>
  <c r="L41" i="14"/>
  <c r="B41" i="14"/>
  <c r="B40" i="14"/>
  <c r="B39" i="14"/>
  <c r="B38" i="14"/>
  <c r="B37" i="14"/>
  <c r="B36" i="14"/>
  <c r="L35" i="14"/>
  <c r="O29" i="14"/>
  <c r="M29" i="14"/>
  <c r="B29" i="14"/>
  <c r="O28" i="14"/>
  <c r="N28" i="14"/>
  <c r="M28" i="14"/>
  <c r="N29" i="14" s="1"/>
  <c r="E28" i="14"/>
  <c r="D28" i="14"/>
  <c r="C28" i="14"/>
  <c r="B28" i="14"/>
  <c r="E29" i="14" s="1"/>
  <c r="M27" i="14"/>
  <c r="B27" i="14"/>
  <c r="M26" i="14"/>
  <c r="B26" i="14"/>
  <c r="M25" i="14"/>
  <c r="B25" i="14"/>
  <c r="M24" i="14"/>
  <c r="B24" i="14"/>
  <c r="M23" i="14"/>
  <c r="B23" i="14"/>
  <c r="M22" i="14"/>
  <c r="B22" i="14"/>
  <c r="M21" i="14"/>
  <c r="B21" i="14"/>
  <c r="M20" i="14"/>
  <c r="B20" i="14"/>
  <c r="M19" i="14"/>
  <c r="B19" i="14"/>
  <c r="M18" i="14"/>
  <c r="B18" i="14"/>
  <c r="M17" i="14"/>
  <c r="B17" i="14"/>
  <c r="M16" i="14"/>
  <c r="B16" i="14"/>
  <c r="G92" i="14" l="1"/>
  <c r="O92" i="14"/>
  <c r="N48" i="14"/>
  <c r="H92" i="14"/>
  <c r="N41" i="14"/>
  <c r="Q92" i="14"/>
  <c r="C29" i="14"/>
  <c r="B92" i="14"/>
  <c r="J92" i="14"/>
  <c r="R92" i="14"/>
  <c r="D29" i="14"/>
  <c r="O69" i="14"/>
  <c r="C92" i="14"/>
  <c r="K92" i="14"/>
  <c r="S92" i="14"/>
  <c r="B69" i="14"/>
  <c r="P69" i="14"/>
  <c r="D92" i="14"/>
  <c r="L92" i="14"/>
  <c r="T92" i="14"/>
  <c r="P92" i="14"/>
  <c r="I92" i="14"/>
  <c r="C69" i="14"/>
  <c r="Q69" i="14"/>
  <c r="E92" i="14"/>
  <c r="M92" i="14"/>
  <c r="D69" i="14"/>
  <c r="F92" i="14"/>
</calcChain>
</file>

<file path=xl/sharedStrings.xml><?xml version="1.0" encoding="utf-8"?>
<sst xmlns="http://schemas.openxmlformats.org/spreadsheetml/2006/main" count="254" uniqueCount="108">
  <si>
    <t>Mes</t>
  </si>
  <si>
    <t xml:space="preserve">Mes </t>
  </si>
  <si>
    <t>Casos nuevos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</si>
  <si>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</si>
  <si>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</si>
  <si>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</si>
  <si>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</si>
  <si>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</si>
  <si>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</si>
  <si>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</si>
  <si>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</si>
  <si>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</si>
  <si>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</si>
  <si>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</si>
  <si>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</si>
  <si>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Porcentaje (%)</t>
  </si>
  <si>
    <t xml:space="preserve">Mujer </t>
  </si>
  <si>
    <t>Hombre</t>
  </si>
  <si>
    <t>Otros</t>
  </si>
  <si>
    <t>Otro</t>
  </si>
  <si>
    <t>Variación %</t>
  </si>
  <si>
    <t>Setiembre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</si>
  <si>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</si>
  <si>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</si>
  <si>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</si>
  <si>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</si>
  <si>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</si>
  <si>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</si>
  <si>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</si>
  <si>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</si>
  <si>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</si>
  <si>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</si>
  <si>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</si>
  <si>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</si>
  <si>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Conviviente</t>
  </si>
  <si>
    <t>Otro Familiar</t>
  </si>
  <si>
    <t>Sep</t>
  </si>
  <si>
    <t>DEMUNA</t>
  </si>
  <si>
    <t>Fiscalía</t>
  </si>
  <si>
    <t>PROGRAMA NACIONAL CONTRA LA VIOLENCIA FAMILIAR Y SEXUAL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</si>
  <si>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</si>
  <si>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</si>
  <si>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</si>
  <si>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</si>
  <si>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Otro familiar</t>
  </si>
  <si>
    <t>Pareja sexual sin hijos</t>
  </si>
  <si>
    <t>REPORTE ESTADÍSTICO DE CASOS DERIVADOS AL SISTEMA LOCAL DE ATENCIÓN Y PROTECCIÓN EN ZONA RURAL</t>
  </si>
  <si>
    <t>Período: ENERO - SETIEMBRE 2018 (Preliminar)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</si>
  <si>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</si>
  <si>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</si>
  <si>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</si>
  <si>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</si>
  <si>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</si>
  <si>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</si>
  <si>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</si>
  <si>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</si>
  <si>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</si>
  <si>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</si>
  <si>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</si>
  <si>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</si>
  <si>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</si>
  <si>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</si>
  <si>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</si>
  <si>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</si>
  <si>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</si>
  <si>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</si>
  <si>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</si>
  <si>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</si>
  <si>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</si>
  <si>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</si>
  <si>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</si>
  <si>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</si>
  <si>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</si>
  <si>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</si>
  <si>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</si>
  <si>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</si>
  <si>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</si>
  <si>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</si>
  <si>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</si>
  <si>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</si>
  <si>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</si>
  <si>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</si>
  <si>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</si>
  <si>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</si>
  <si>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</si>
  <si>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</si>
  <si>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</si>
  <si>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</si>
  <si>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</si>
  <si>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</si>
  <si>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</si>
  <si>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</si>
  <si>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</si>
  <si>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</si>
  <si>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Casos de violencia contra las mujeres, integrantes del grupo familiar y violencia sexual derivados por la ZER, por vínculo de la persona agresora con la víctima, según mes</t>
  </si>
  <si>
    <t/>
  </si>
  <si>
    <t>Vínculo del Agresor con la Víctima</t>
  </si>
  <si>
    <t>Conyuge</t>
  </si>
  <si>
    <t>Exconviviente</t>
  </si>
  <si>
    <t>Padre/Madre</t>
  </si>
  <si>
    <t>Progenitor/a de su hijo/a (sin convivencia con la pareja)</t>
  </si>
  <si>
    <t>Enamorado(a)/novio(a)</t>
  </si>
  <si>
    <t>Recuento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</si>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</sst>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8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7.5"/>
      <color theme="0"/>
      <name val="Arial Narrow"/>
      <family val="2"/>
    </font>
    <font>
      <sz val="20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rgb="FF1A1A1A"/>
      <name val="Arial Narrow"/>
      <family val="2"/>
    </font>
    <font>
      <b/>
      <u/>
      <sz val="12"/>
      <color theme="9" tint="-0.499984740745262"/>
      <name val="Arial Narrow"/>
      <family val="2"/>
    </font>
    <font>
      <b/>
      <i/>
      <u/>
      <sz val="12"/>
      <color theme="1"/>
      <name val="Arial Narrow"/>
      <family val="2"/>
    </font>
    <font>
      <b/>
      <sz val="15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55">
    <xf numFmtId="0" fontId="0" fillId="0" borderId="0" xfId="0"/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textRotation="90" wrapText="1"/>
    </xf>
    <xf numFmtId="0" fontId="1" fillId="0" borderId="0" xfId="0" applyFont="1"/>
    <xf numFmtId="0" fontId="1" fillId="2" borderId="0" xfId="0" applyFont="1" applyFill="1"/>
    <xf numFmtId="0" fontId="18" fillId="6" borderId="0" xfId="0" applyFont="1" applyFill="1" applyAlignment="1">
      <alignment vertical="center"/>
    </xf>
    <xf numFmtId="0" fontId="1" fillId="6" borderId="0" xfId="0" applyFont="1" applyFill="1"/>
    <xf numFmtId="0" fontId="11" fillId="5" borderId="0" xfId="10" applyFont="1" applyFill="1" applyBorder="1" applyAlignment="1" applyProtection="1">
      <alignment horizontal="centerContinuous" vertical="center" wrapText="1"/>
    </xf>
    <xf numFmtId="0" fontId="11" fillId="5" borderId="0" xfId="10" applyFont="1" applyFill="1" applyBorder="1" applyAlignment="1" applyProtection="1">
      <alignment vertical="center" wrapText="1"/>
    </xf>
    <xf numFmtId="0" fontId="21" fillId="5" borderId="0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22" fillId="5" borderId="0" xfId="0" applyFont="1" applyFill="1" applyBorder="1" applyAlignment="1" applyProtection="1">
      <alignment horizontal="centerContinuous" vertical="center"/>
    </xf>
    <xf numFmtId="0" fontId="7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/>
    </xf>
    <xf numFmtId="0" fontId="8" fillId="5" borderId="0" xfId="0" applyFont="1" applyFill="1" applyBorder="1" applyAlignment="1" applyProtection="1">
      <alignment horizontal="centerContinuous"/>
    </xf>
    <xf numFmtId="0" fontId="24" fillId="5" borderId="0" xfId="0" applyFont="1" applyFill="1" applyBorder="1" applyAlignment="1" applyProtection="1">
      <alignment horizontal="centerContinuous"/>
    </xf>
    <xf numFmtId="0" fontId="1" fillId="6" borderId="0" xfId="0" applyFont="1" applyFill="1" applyProtection="1"/>
    <xf numFmtId="0" fontId="25" fillId="6" borderId="0" xfId="0" applyFont="1" applyFill="1" applyProtection="1"/>
    <xf numFmtId="0" fontId="26" fillId="4" borderId="4" xfId="0" applyFont="1" applyFill="1" applyBorder="1" applyAlignment="1" applyProtection="1">
      <alignment horizontal="centerContinuous" vertical="center" wrapText="1"/>
    </xf>
    <xf numFmtId="0" fontId="8" fillId="4" borderId="5" xfId="0" applyFont="1" applyFill="1" applyBorder="1" applyAlignment="1" applyProtection="1">
      <alignment horizontal="centerContinuous" vertical="center" wrapText="1"/>
    </xf>
    <xf numFmtId="0" fontId="8" fillId="4" borderId="6" xfId="0" applyFont="1" applyFill="1" applyBorder="1" applyAlignment="1" applyProtection="1">
      <alignment horizontal="centerContinuous" vertical="center" wrapText="1"/>
    </xf>
    <xf numFmtId="0" fontId="28" fillId="2" borderId="0" xfId="0" applyFont="1" applyFill="1" applyBorder="1" applyAlignment="1" applyProtection="1">
      <alignment horizontal="centerContinuous"/>
    </xf>
    <xf numFmtId="0" fontId="29" fillId="2" borderId="0" xfId="0" applyFont="1" applyFill="1" applyBorder="1" applyAlignment="1" applyProtection="1">
      <alignment horizontal="centerContinuous"/>
    </xf>
    <xf numFmtId="0" fontId="30" fillId="2" borderId="0" xfId="0" applyFont="1" applyFill="1" applyBorder="1" applyAlignment="1" applyProtection="1">
      <alignment horizontal="centerContinuous"/>
    </xf>
    <xf numFmtId="0" fontId="30" fillId="2" borderId="0" xfId="0" applyFont="1" applyFill="1" applyBorder="1" applyAlignment="1" applyProtection="1"/>
    <xf numFmtId="0" fontId="28" fillId="2" borderId="0" xfId="0" applyFont="1" applyFill="1" applyBorder="1" applyAlignment="1" applyProtection="1">
      <alignment horizontal="centerContinuous" vertical="center" wrapText="1"/>
    </xf>
    <xf numFmtId="0" fontId="31" fillId="6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10" fillId="3" borderId="7" xfId="0" applyFont="1" applyFill="1" applyBorder="1" applyAlignment="1" applyProtection="1">
      <alignment horizontal="center" vertical="center"/>
    </xf>
    <xf numFmtId="0" fontId="6" fillId="6" borderId="7" xfId="0" applyFont="1" applyFill="1" applyBorder="1" applyAlignment="1" applyProtection="1">
      <alignment horizontal="center" vertical="center"/>
    </xf>
    <xf numFmtId="3" fontId="6" fillId="6" borderId="7" xfId="0" applyNumberFormat="1" applyFont="1" applyFill="1" applyBorder="1" applyAlignment="1" applyProtection="1">
      <alignment horizontal="center" vertical="center"/>
    </xf>
    <xf numFmtId="3" fontId="6" fillId="6" borderId="8" xfId="0" applyNumberFormat="1" applyFont="1" applyFill="1" applyBorder="1" applyAlignment="1" applyProtection="1">
      <alignment horizontal="center" vertical="center"/>
    </xf>
    <xf numFmtId="3" fontId="6" fillId="2" borderId="8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horizontal="center" vertical="center"/>
    </xf>
    <xf numFmtId="3" fontId="9" fillId="7" borderId="7" xfId="0" applyNumberFormat="1" applyFont="1" applyFill="1" applyBorder="1" applyAlignment="1" applyProtection="1">
      <alignment horizontal="center" vertical="center"/>
    </xf>
    <xf numFmtId="0" fontId="32" fillId="7" borderId="7" xfId="0" applyFont="1" applyFill="1" applyBorder="1" applyAlignment="1" applyProtection="1">
      <alignment horizontal="center" vertical="center"/>
    </xf>
    <xf numFmtId="164" fontId="5" fillId="7" borderId="7" xfId="1" applyNumberFormat="1" applyFont="1" applyFill="1" applyBorder="1" applyAlignment="1" applyProtection="1">
      <alignment horizontal="center" vertical="center"/>
    </xf>
    <xf numFmtId="9" fontId="5" fillId="7" borderId="7" xfId="1" applyNumberFormat="1" applyFont="1" applyFill="1" applyBorder="1" applyAlignment="1" applyProtection="1">
      <alignment horizontal="center" vertical="center"/>
    </xf>
    <xf numFmtId="9" fontId="5" fillId="7" borderId="8" xfId="1" applyNumberFormat="1" applyFont="1" applyFill="1" applyBorder="1" applyAlignment="1" applyProtection="1">
      <alignment horizontal="center" vertical="center"/>
    </xf>
    <xf numFmtId="9" fontId="5" fillId="7" borderId="7" xfId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centerContinuous" vertical="center"/>
    </xf>
    <xf numFmtId="0" fontId="28" fillId="2" borderId="0" xfId="0" applyFont="1" applyFill="1" applyBorder="1" applyAlignment="1" applyProtection="1">
      <alignment horizontal="centerContinuous" wrapText="1"/>
    </xf>
    <xf numFmtId="0" fontId="33" fillId="6" borderId="0" xfId="0" applyFont="1" applyFill="1" applyAlignment="1" applyProtection="1">
      <alignment horizontal="centerContinuous" vertical="center"/>
    </xf>
    <xf numFmtId="0" fontId="31" fillId="6" borderId="0" xfId="0" applyFont="1" applyFill="1" applyAlignment="1" applyProtection="1">
      <alignment horizontal="centerContinuous" vertical="center"/>
    </xf>
    <xf numFmtId="0" fontId="1" fillId="6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34" fillId="6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3" fontId="35" fillId="2" borderId="0" xfId="0" applyNumberFormat="1" applyFont="1" applyFill="1" applyAlignment="1">
      <alignment horizontal="center"/>
    </xf>
    <xf numFmtId="164" fontId="35" fillId="2" borderId="0" xfId="1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/>
    <xf numFmtId="0" fontId="1" fillId="2" borderId="0" xfId="0" applyFont="1" applyFill="1" applyAlignment="1"/>
    <xf numFmtId="0" fontId="9" fillId="2" borderId="0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6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6" borderId="0" xfId="0" applyFont="1" applyFill="1" applyAlignment="1">
      <alignment horizontal="left"/>
    </xf>
    <xf numFmtId="0" fontId="6" fillId="6" borderId="9" xfId="0" applyFont="1" applyFill="1" applyBorder="1" applyAlignment="1" applyProtection="1">
      <alignment horizontal="center" vertical="center"/>
    </xf>
    <xf numFmtId="3" fontId="6" fillId="6" borderId="9" xfId="0" applyNumberFormat="1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3" fontId="9" fillId="7" borderId="1" xfId="0" applyNumberFormat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Continuous"/>
    </xf>
    <xf numFmtId="0" fontId="5" fillId="6" borderId="0" xfId="0" applyFont="1" applyFill="1" applyAlignment="1" applyProtection="1">
      <alignment horizontal="centerContinuous"/>
    </xf>
    <xf numFmtId="0" fontId="37" fillId="2" borderId="0" xfId="0" applyFont="1" applyFill="1" applyBorder="1" applyAlignment="1" applyProtection="1">
      <alignment horizontal="centerContinuous" vertical="center"/>
    </xf>
    <xf numFmtId="0" fontId="6" fillId="0" borderId="0" xfId="11" applyFont="1"/>
    <xf numFmtId="0" fontId="13" fillId="0" borderId="17" xfId="11" applyFont="1" applyBorder="1" applyAlignment="1">
      <alignment horizontal="center" wrapText="1"/>
    </xf>
    <xf numFmtId="0" fontId="13" fillId="0" borderId="18" xfId="11" applyFont="1" applyBorder="1" applyAlignment="1">
      <alignment horizontal="center" wrapText="1"/>
    </xf>
    <xf numFmtId="0" fontId="13" fillId="0" borderId="19" xfId="11" applyFont="1" applyBorder="1" applyAlignment="1">
      <alignment horizontal="center" wrapText="1"/>
    </xf>
    <xf numFmtId="0" fontId="13" fillId="0" borderId="22" xfId="11" applyFont="1" applyBorder="1" applyAlignment="1">
      <alignment horizontal="center" wrapText="1"/>
    </xf>
    <xf numFmtId="0" fontId="13" fillId="0" borderId="23" xfId="11" applyFont="1" applyBorder="1" applyAlignment="1">
      <alignment horizontal="center" wrapText="1"/>
    </xf>
    <xf numFmtId="0" fontId="13" fillId="0" borderId="24" xfId="11" applyFont="1" applyBorder="1" applyAlignment="1">
      <alignment horizontal="center" wrapText="1"/>
    </xf>
    <xf numFmtId="0" fontId="13" fillId="0" borderId="11" xfId="11" applyFont="1" applyBorder="1" applyAlignment="1">
      <alignment horizontal="left" vertical="top" wrapText="1"/>
    </xf>
    <xf numFmtId="166" fontId="13" fillId="0" borderId="25" xfId="11" applyNumberFormat="1" applyFont="1" applyBorder="1" applyAlignment="1">
      <alignment horizontal="right" vertical="center"/>
    </xf>
    <xf numFmtId="166" fontId="13" fillId="0" borderId="26" xfId="11" applyNumberFormat="1" applyFont="1" applyBorder="1" applyAlignment="1">
      <alignment horizontal="right" vertical="center"/>
    </xf>
    <xf numFmtId="166" fontId="13" fillId="0" borderId="27" xfId="11" applyNumberFormat="1" applyFont="1" applyBorder="1" applyAlignment="1">
      <alignment horizontal="right" vertical="center"/>
    </xf>
    <xf numFmtId="0" fontId="13" fillId="0" borderId="16" xfId="11" applyFont="1" applyBorder="1" applyAlignment="1">
      <alignment horizontal="left" vertical="top" wrapText="1"/>
    </xf>
    <xf numFmtId="166" fontId="13" fillId="0" borderId="28" xfId="11" applyNumberFormat="1" applyFont="1" applyBorder="1" applyAlignment="1">
      <alignment horizontal="right" vertical="center"/>
    </xf>
    <xf numFmtId="166" fontId="13" fillId="0" borderId="29" xfId="11" applyNumberFormat="1" applyFont="1" applyBorder="1" applyAlignment="1">
      <alignment horizontal="right" vertical="center"/>
    </xf>
    <xf numFmtId="166" fontId="13" fillId="0" borderId="30" xfId="11" applyNumberFormat="1" applyFont="1" applyBorder="1" applyAlignment="1">
      <alignment horizontal="right" vertical="center"/>
    </xf>
    <xf numFmtId="0" fontId="13" fillId="0" borderId="21" xfId="11" applyFont="1" applyBorder="1" applyAlignment="1">
      <alignment horizontal="left" vertical="top" wrapText="1"/>
    </xf>
    <xf numFmtId="166" fontId="13" fillId="0" borderId="31" xfId="11" applyNumberFormat="1" applyFont="1" applyBorder="1" applyAlignment="1">
      <alignment horizontal="right" vertical="center"/>
    </xf>
    <xf numFmtId="166" fontId="13" fillId="0" borderId="32" xfId="11" applyNumberFormat="1" applyFont="1" applyBorder="1" applyAlignment="1">
      <alignment horizontal="right" vertical="center"/>
    </xf>
    <xf numFmtId="166" fontId="13" fillId="0" borderId="33" xfId="11" applyNumberFormat="1" applyFont="1" applyBorder="1" applyAlignment="1">
      <alignment horizontal="right" vertical="center"/>
    </xf>
    <xf numFmtId="9" fontId="6" fillId="7" borderId="7" xfId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horizontal="centerContinuous" vertical="center"/>
    </xf>
    <xf numFmtId="0" fontId="30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14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38" fillId="6" borderId="0" xfId="0" applyFont="1" applyFill="1" applyAlignment="1">
      <alignment horizontal="centerContinuous" vertical="center" wrapText="1"/>
    </xf>
    <xf numFmtId="0" fontId="1" fillId="2" borderId="0" xfId="0" applyFont="1" applyFill="1" applyBorder="1" applyAlignment="1"/>
    <xf numFmtId="0" fontId="20" fillId="2" borderId="0" xfId="0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 applyProtection="1">
      <alignment vertical="center" wrapText="1"/>
    </xf>
    <xf numFmtId="0" fontId="38" fillId="6" borderId="0" xfId="0" applyFont="1" applyFill="1" applyAlignment="1">
      <alignment vertical="center" wrapText="1"/>
    </xf>
    <xf numFmtId="0" fontId="1" fillId="6" borderId="0" xfId="0" applyFont="1" applyFill="1" applyAlignment="1"/>
    <xf numFmtId="0" fontId="6" fillId="2" borderId="2" xfId="4" applyFont="1" applyFill="1" applyBorder="1" applyAlignment="1">
      <alignment vertical="center" wrapText="1"/>
    </xf>
    <xf numFmtId="0" fontId="20" fillId="2" borderId="2" xfId="4" applyFont="1" applyFill="1" applyBorder="1" applyAlignment="1">
      <alignment horizontal="center" vertical="center" wrapText="1"/>
    </xf>
    <xf numFmtId="164" fontId="20" fillId="2" borderId="2" xfId="1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0" fontId="20" fillId="2" borderId="3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9" fontId="20" fillId="2" borderId="0" xfId="0" applyNumberFormat="1" applyFont="1" applyFill="1" applyBorder="1" applyAlignment="1">
      <alignment horizontal="center"/>
    </xf>
    <xf numFmtId="9" fontId="20" fillId="2" borderId="0" xfId="1" applyFont="1" applyFill="1" applyBorder="1" applyAlignment="1"/>
    <xf numFmtId="0" fontId="39" fillId="2" borderId="0" xfId="0" applyFont="1" applyFill="1" applyBorder="1" applyAlignment="1">
      <alignment horizontal="center"/>
    </xf>
    <xf numFmtId="0" fontId="28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28" fillId="2" borderId="0" xfId="0" applyFont="1" applyFill="1" applyBorder="1" applyAlignment="1" applyProtection="1">
      <alignment vertical="center"/>
    </xf>
    <xf numFmtId="9" fontId="6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 applyProtection="1">
      <alignment horizontal="center" vertical="center"/>
    </xf>
    <xf numFmtId="0" fontId="6" fillId="2" borderId="0" xfId="4" applyFont="1" applyFill="1" applyBorder="1" applyAlignment="1">
      <alignment vertical="center" wrapText="1"/>
    </xf>
    <xf numFmtId="0" fontId="20" fillId="2" borderId="0" xfId="4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9" fillId="7" borderId="7" xfId="1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 applyProtection="1">
      <alignment vertical="center"/>
    </xf>
    <xf numFmtId="3" fontId="10" fillId="2" borderId="0" xfId="0" applyNumberFormat="1" applyFont="1" applyFill="1" applyBorder="1" applyAlignment="1" applyProtection="1">
      <alignment horizontal="center" vertical="center"/>
    </xf>
    <xf numFmtId="0" fontId="6" fillId="6" borderId="0" xfId="0" applyFont="1" applyFill="1" applyAlignment="1" applyProtection="1">
      <alignment horizontal="left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3" fillId="0" borderId="10" xfId="11" applyFont="1" applyBorder="1" applyAlignment="1">
      <alignment horizontal="left" wrapText="1"/>
    </xf>
    <xf numFmtId="0" fontId="13" fillId="0" borderId="11" xfId="11" applyFont="1" applyBorder="1" applyAlignment="1">
      <alignment horizontal="left" wrapText="1"/>
    </xf>
    <xf numFmtId="0" fontId="13" fillId="0" borderId="15" xfId="11" applyFont="1" applyBorder="1" applyAlignment="1">
      <alignment horizontal="left" wrapText="1"/>
    </xf>
    <xf numFmtId="0" fontId="13" fillId="0" borderId="16" xfId="11" applyFont="1" applyBorder="1" applyAlignment="1">
      <alignment horizontal="left" wrapText="1"/>
    </xf>
    <xf numFmtId="0" fontId="13" fillId="0" borderId="20" xfId="11" applyFont="1" applyBorder="1" applyAlignment="1">
      <alignment horizontal="left" wrapText="1"/>
    </xf>
    <xf numFmtId="0" fontId="13" fillId="0" borderId="21" xfId="11" applyFont="1" applyBorder="1" applyAlignment="1">
      <alignment horizontal="left" wrapText="1"/>
    </xf>
    <xf numFmtId="0" fontId="13" fillId="0" borderId="12" xfId="11" applyFont="1" applyBorder="1" applyAlignment="1">
      <alignment horizontal="center" wrapText="1"/>
    </xf>
    <xf numFmtId="0" fontId="13" fillId="0" borderId="13" xfId="11" applyFont="1" applyBorder="1" applyAlignment="1">
      <alignment horizontal="center" wrapText="1"/>
    </xf>
    <xf numFmtId="0" fontId="13" fillId="0" borderId="14" xfId="11" applyFont="1" applyBorder="1" applyAlignment="1">
      <alignment horizontal="center" wrapText="1"/>
    </xf>
    <xf numFmtId="0" fontId="13" fillId="0" borderId="10" xfId="11" applyFont="1" applyBorder="1" applyAlignment="1">
      <alignment horizontal="left" vertical="top" wrapText="1"/>
    </xf>
    <xf numFmtId="0" fontId="13" fillId="0" borderId="15" xfId="11" applyFont="1" applyBorder="1" applyAlignment="1">
      <alignment horizontal="left" vertical="top" wrapText="1"/>
    </xf>
    <xf numFmtId="0" fontId="13" fillId="0" borderId="20" xfId="11" applyFont="1" applyBorder="1" applyAlignment="1">
      <alignment horizontal="left" vertical="top" wrapText="1"/>
    </xf>
    <xf numFmtId="0" fontId="28" fillId="2" borderId="0" xfId="0" applyFont="1" applyFill="1" applyBorder="1" applyAlignment="1" applyProtection="1">
      <alignment horizontal="center" vertical="center"/>
    </xf>
  </cellXfs>
  <cellStyles count="14">
    <cellStyle name="Normal" xfId="0" builtinId="0"/>
    <cellStyle name="Normal 2" xfId="2"/>
    <cellStyle name="Normal 2 2 3" xfId="6"/>
    <cellStyle name="Normal 2 3" xfId="12"/>
    <cellStyle name="Normal 2 3 2" xfId="4"/>
    <cellStyle name="Normal 3 2" xfId="13"/>
    <cellStyle name="Normal_Directorio CEMs - agos - 2009 - UGTAI" xfId="10"/>
    <cellStyle name="Normal_ER Casos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6C-45D2-B40D-D00BB47043B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6C-45D2-B40D-D00BB47043B0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A6C-45D2-B40D-D00BB47043B0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6C-45D2-B40D-D00BB4704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6C-45D2-B40D-D00BB4704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6C-45D2-B40D-D00BB47043B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1119</c:v>
                </c:pt>
                <c:pt idx="1">
                  <c:v>81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A6C-45D2-B40D-D00BB470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2F-4894-BDEC-D24B6388E3B3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2F-4894-BDEC-D24B6388E3B3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2F-4894-BDEC-D24B6388E3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2F-4894-BDEC-D24B6388E3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2F-4894-BDEC-D24B6388E3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1065</c:v>
                </c:pt>
                <c:pt idx="1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72F-4894-BDEC-D24B6388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5-4673-A6B0-2446441EA1C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5-4673-A6B0-2446441EA1C6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5-4673-A6B0-2446441EA1C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5-4673-A6B0-2446441EA1C6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5-4673-A6B0-2446441EA1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5-4673-A6B0-2446441EA1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5-4673-A6B0-2446441EA1C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100</c:v>
                </c:pt>
                <c:pt idx="1">
                  <c:v>515</c:v>
                </c:pt>
                <c:pt idx="2">
                  <c:v>466</c:v>
                </c:pt>
                <c:pt idx="3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2B5-4673-A6B0-2446441E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53341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9180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82672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790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959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959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9220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824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159692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R124"/>
  <sheetViews>
    <sheetView tabSelected="1" view="pageBreakPreview" zoomScale="73" zoomScaleNormal="70" zoomScaleSheetLayoutView="73" workbookViewId="0">
      <selection activeCell="K32" sqref="K32"/>
    </sheetView>
  </sheetViews>
  <sheetFormatPr baseColWidth="10" defaultColWidth="11.5703125" defaultRowHeight="16.5" x14ac:dyDescent="0.3"/>
  <cols>
    <col min="1" max="1" width="11.7109375" style="10" customWidth="1"/>
    <col min="2" max="2" width="11.5703125" style="10"/>
    <col min="3" max="3" width="13.28515625" style="10" customWidth="1"/>
    <col min="4" max="4" width="12.42578125" style="10" customWidth="1"/>
    <col min="5" max="5" width="13.28515625" style="10" customWidth="1"/>
    <col min="6" max="6" width="13.140625" style="10" customWidth="1"/>
    <col min="7" max="7" width="13.28515625" style="10" customWidth="1"/>
    <col min="8" max="8" width="11.5703125" style="10"/>
    <col min="9" max="10" width="12.5703125" style="10" customWidth="1"/>
    <col min="11" max="11" width="13.7109375" style="10" customWidth="1"/>
    <col min="12" max="12" width="12.5703125" style="10" customWidth="1"/>
    <col min="13" max="13" width="14.7109375" style="10" customWidth="1"/>
    <col min="14" max="15" width="11.5703125" style="10"/>
    <col min="16" max="16" width="13" style="10" customWidth="1"/>
    <col min="17" max="17" width="13.140625" style="10" customWidth="1"/>
    <col min="18" max="20" width="11.5703125" style="10"/>
    <col min="21" max="21" width="14.85546875" style="10" customWidth="1"/>
    <col min="22" max="22" width="13.7109375" style="11" customWidth="1"/>
    <col min="23" max="16384" width="11.5703125" style="10"/>
  </cols>
  <sheetData>
    <row r="1" spans="1:22" ht="23.2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"/>
    </row>
    <row r="2" spans="1:22" ht="51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1"/>
    </row>
    <row r="3" spans="1:22" ht="15" customHeight="1" x14ac:dyDescent="0.3">
      <c r="A3" s="14" t="s">
        <v>39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5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15" customHeight="1" x14ac:dyDescent="0.3">
      <c r="A5" s="16" t="s">
        <v>46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</row>
    <row r="6" spans="1:22" ht="15" customHeight="1" x14ac:dyDescent="0.3">
      <c r="A6" s="16"/>
      <c r="B6" s="17"/>
      <c r="C6" s="17"/>
      <c r="D6" s="17"/>
      <c r="E6" s="17"/>
      <c r="F6" s="17"/>
      <c r="G6" s="17"/>
      <c r="H6" s="17"/>
      <c r="I6" s="17"/>
      <c r="J6" s="19"/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</row>
    <row r="7" spans="1:22" ht="15" customHeight="1" x14ac:dyDescent="0.3">
      <c r="A7" s="17" t="s">
        <v>47</v>
      </c>
      <c r="B7" s="16"/>
      <c r="C7" s="20"/>
      <c r="D7" s="21"/>
      <c r="E7" s="21"/>
      <c r="F7" s="21"/>
      <c r="G7" s="21"/>
      <c r="H7" s="20"/>
      <c r="I7" s="20"/>
      <c r="J7" s="20"/>
      <c r="K7" s="21"/>
      <c r="L7" s="21"/>
      <c r="M7" s="21"/>
      <c r="N7" s="21"/>
      <c r="O7" s="21"/>
      <c r="P7" s="20"/>
      <c r="Q7" s="22"/>
      <c r="R7" s="22"/>
      <c r="S7" s="22"/>
      <c r="T7" s="22"/>
      <c r="U7" s="22"/>
      <c r="V7" s="18"/>
    </row>
    <row r="8" spans="1:22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3"/>
      <c r="R8" s="23"/>
      <c r="S8" s="23"/>
      <c r="T8" s="23"/>
      <c r="U8" s="11"/>
    </row>
    <row r="9" spans="1:22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11"/>
    </row>
    <row r="10" spans="1:22" ht="22.5" x14ac:dyDescent="0.3">
      <c r="A10" s="25" t="s">
        <v>107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  <c r="Q10" s="26"/>
      <c r="R10" s="26"/>
      <c r="S10" s="26"/>
      <c r="T10" s="26"/>
      <c r="U10" s="26"/>
      <c r="V10" s="26"/>
    </row>
    <row r="11" spans="1:22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1"/>
    </row>
    <row r="12" spans="1:22" ht="18.75" x14ac:dyDescent="0.3">
      <c r="A12" s="28" t="s">
        <v>48</v>
      </c>
      <c r="B12" s="29"/>
      <c r="C12" s="29"/>
      <c r="D12" s="29"/>
      <c r="E12" s="30"/>
      <c r="F12" s="31"/>
      <c r="G12" s="31"/>
      <c r="H12" s="31"/>
      <c r="I12" s="31"/>
      <c r="J12" s="31"/>
      <c r="L12" s="28" t="s">
        <v>49</v>
      </c>
      <c r="M12" s="29"/>
      <c r="N12" s="29"/>
      <c r="O12" s="29"/>
      <c r="P12" s="31"/>
      <c r="Q12" s="11"/>
      <c r="R12" s="11"/>
      <c r="S12" s="11"/>
      <c r="T12" s="11"/>
      <c r="U12" s="11"/>
    </row>
    <row r="13" spans="1:22" ht="47.25" x14ac:dyDescent="0.3">
      <c r="A13" s="32" t="s">
        <v>50</v>
      </c>
      <c r="B13" s="33"/>
      <c r="C13" s="33"/>
      <c r="D13" s="33"/>
      <c r="E13" s="30"/>
      <c r="F13" s="31"/>
      <c r="G13" s="31"/>
      <c r="H13" s="31"/>
      <c r="I13" s="31"/>
      <c r="J13" s="31"/>
      <c r="K13" s="11"/>
      <c r="L13" s="32" t="s">
        <v>51</v>
      </c>
      <c r="M13" s="33"/>
      <c r="N13" s="33"/>
      <c r="O13" s="33"/>
      <c r="P13" s="31"/>
      <c r="Q13" s="11"/>
      <c r="R13" s="11"/>
      <c r="S13" s="11"/>
      <c r="T13" s="11"/>
      <c r="U13" s="11"/>
    </row>
    <row r="14" spans="1:22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1"/>
      <c r="L14" s="23"/>
      <c r="M14" s="23"/>
      <c r="N14" s="23"/>
      <c r="O14" s="23"/>
      <c r="P14" s="34"/>
      <c r="Q14" s="11"/>
      <c r="R14" s="11"/>
      <c r="S14" s="11"/>
      <c r="T14" s="11"/>
      <c r="U14" s="11"/>
    </row>
    <row r="15" spans="1:22" ht="25.5" x14ac:dyDescent="0.3">
      <c r="A15" s="1" t="s">
        <v>1</v>
      </c>
      <c r="B15" s="1" t="s">
        <v>52</v>
      </c>
      <c r="C15" s="1" t="s">
        <v>2</v>
      </c>
      <c r="D15" s="2" t="s">
        <v>53</v>
      </c>
      <c r="E15" s="2" t="s">
        <v>54</v>
      </c>
      <c r="F15" s="23"/>
      <c r="G15" s="23"/>
      <c r="H15" s="23"/>
      <c r="I15" s="23"/>
      <c r="J15" s="23"/>
      <c r="K15" s="11"/>
      <c r="L15" s="35" t="s">
        <v>1</v>
      </c>
      <c r="M15" s="1" t="s">
        <v>52</v>
      </c>
      <c r="N15" s="1" t="s">
        <v>16</v>
      </c>
      <c r="O15" s="1" t="s">
        <v>17</v>
      </c>
      <c r="P15" s="34"/>
      <c r="Q15" s="11"/>
      <c r="R15" s="11"/>
      <c r="S15" s="11"/>
      <c r="T15" s="11"/>
      <c r="U15" s="11"/>
    </row>
    <row r="16" spans="1:22" x14ac:dyDescent="0.3">
      <c r="A16" s="36" t="s">
        <v>22</v>
      </c>
      <c r="B16" s="37">
        <f>+SUM(C16:E16)</f>
        <v>110</v>
      </c>
      <c r="C16" s="37">
        <v>94</v>
      </c>
      <c r="D16" s="38">
        <v>11</v>
      </c>
      <c r="E16" s="38">
        <v>5</v>
      </c>
      <c r="F16" s="23"/>
      <c r="G16" s="23"/>
      <c r="H16" s="23"/>
      <c r="I16" s="23"/>
      <c r="J16" s="23"/>
      <c r="K16" s="11"/>
      <c r="L16" s="36" t="s">
        <v>22</v>
      </c>
      <c r="M16" s="37">
        <f>+N16+O16</f>
        <v>110</v>
      </c>
      <c r="N16" s="37">
        <v>94</v>
      </c>
      <c r="O16" s="37">
        <v>16</v>
      </c>
      <c r="P16" s="34"/>
      <c r="Q16" s="11"/>
      <c r="R16" s="11"/>
      <c r="S16" s="11"/>
      <c r="T16" s="11"/>
      <c r="U16" s="11"/>
    </row>
    <row r="17" spans="1:20" s="11" customFormat="1" x14ac:dyDescent="0.3">
      <c r="A17" s="36" t="s">
        <v>23</v>
      </c>
      <c r="B17" s="37">
        <f t="shared" ref="B17:B27" si="0">+SUM(C17:E17)</f>
        <v>104</v>
      </c>
      <c r="C17" s="37">
        <v>100</v>
      </c>
      <c r="D17" s="38">
        <v>3</v>
      </c>
      <c r="E17" s="38">
        <v>1</v>
      </c>
      <c r="F17" s="23"/>
      <c r="G17" s="23"/>
      <c r="H17" s="23"/>
      <c r="I17" s="23"/>
      <c r="J17" s="23"/>
      <c r="L17" s="36" t="s">
        <v>23</v>
      </c>
      <c r="M17" s="37">
        <f t="shared" ref="M17:M27" si="1">+N17+O17</f>
        <v>104</v>
      </c>
      <c r="N17" s="37">
        <v>99</v>
      </c>
      <c r="O17" s="37">
        <v>5</v>
      </c>
      <c r="P17" s="34"/>
    </row>
    <row r="18" spans="1:20" s="11" customFormat="1" x14ac:dyDescent="0.3">
      <c r="A18" s="36" t="s">
        <v>24</v>
      </c>
      <c r="B18" s="37">
        <f t="shared" si="0"/>
        <v>120</v>
      </c>
      <c r="C18" s="37">
        <v>116</v>
      </c>
      <c r="D18" s="38">
        <v>4</v>
      </c>
      <c r="E18" s="38">
        <v>0</v>
      </c>
      <c r="F18" s="23"/>
      <c r="G18" s="23"/>
      <c r="H18" s="23"/>
      <c r="I18" s="23"/>
      <c r="J18" s="23"/>
      <c r="L18" s="36" t="s">
        <v>24</v>
      </c>
      <c r="M18" s="37">
        <f t="shared" si="1"/>
        <v>120</v>
      </c>
      <c r="N18" s="37">
        <v>105</v>
      </c>
      <c r="O18" s="37">
        <v>15</v>
      </c>
      <c r="P18" s="34"/>
    </row>
    <row r="19" spans="1:20" s="11" customFormat="1" x14ac:dyDescent="0.3">
      <c r="A19" s="36" t="s">
        <v>25</v>
      </c>
      <c r="B19" s="37">
        <f t="shared" si="0"/>
        <v>165</v>
      </c>
      <c r="C19" s="37">
        <v>149</v>
      </c>
      <c r="D19" s="38">
        <v>13</v>
      </c>
      <c r="E19" s="38">
        <v>3</v>
      </c>
      <c r="F19" s="23"/>
      <c r="G19" s="23"/>
      <c r="H19" s="23"/>
      <c r="I19" s="23"/>
      <c r="J19" s="23"/>
      <c r="L19" s="36" t="s">
        <v>25</v>
      </c>
      <c r="M19" s="37">
        <f t="shared" si="1"/>
        <v>165</v>
      </c>
      <c r="N19" s="37">
        <v>138</v>
      </c>
      <c r="O19" s="37">
        <v>27</v>
      </c>
      <c r="P19" s="34"/>
    </row>
    <row r="20" spans="1:20" s="11" customFormat="1" x14ac:dyDescent="0.3">
      <c r="A20" s="36" t="s">
        <v>26</v>
      </c>
      <c r="B20" s="37">
        <f t="shared" si="0"/>
        <v>129</v>
      </c>
      <c r="C20" s="37">
        <v>118</v>
      </c>
      <c r="D20" s="39">
        <v>10</v>
      </c>
      <c r="E20" s="39">
        <v>1</v>
      </c>
      <c r="F20" s="23"/>
      <c r="G20" s="23"/>
      <c r="H20" s="23"/>
      <c r="I20" s="23"/>
      <c r="J20" s="23"/>
      <c r="L20" s="36" t="s">
        <v>26</v>
      </c>
      <c r="M20" s="37">
        <f t="shared" si="1"/>
        <v>129</v>
      </c>
      <c r="N20" s="37">
        <v>117</v>
      </c>
      <c r="O20" s="37">
        <v>12</v>
      </c>
      <c r="P20" s="34"/>
    </row>
    <row r="21" spans="1:20" s="11" customFormat="1" x14ac:dyDescent="0.3">
      <c r="A21" s="36" t="s">
        <v>27</v>
      </c>
      <c r="B21" s="37">
        <f t="shared" si="0"/>
        <v>164</v>
      </c>
      <c r="C21" s="37">
        <v>151</v>
      </c>
      <c r="D21" s="39">
        <v>11</v>
      </c>
      <c r="E21" s="39">
        <v>2</v>
      </c>
      <c r="F21" s="23"/>
      <c r="G21" s="23"/>
      <c r="H21" s="23"/>
      <c r="I21" s="23"/>
      <c r="J21" s="23"/>
      <c r="L21" s="36" t="s">
        <v>27</v>
      </c>
      <c r="M21" s="37">
        <f t="shared" si="1"/>
        <v>164</v>
      </c>
      <c r="N21" s="37">
        <v>145</v>
      </c>
      <c r="O21" s="37">
        <v>19</v>
      </c>
      <c r="P21" s="34"/>
    </row>
    <row r="22" spans="1:20" s="11" customFormat="1" x14ac:dyDescent="0.3">
      <c r="A22" s="36" t="s">
        <v>28</v>
      </c>
      <c r="B22" s="37">
        <f t="shared" si="0"/>
        <v>158</v>
      </c>
      <c r="C22" s="37">
        <v>151</v>
      </c>
      <c r="D22" s="39">
        <v>7</v>
      </c>
      <c r="E22" s="39">
        <v>0</v>
      </c>
      <c r="F22" s="23"/>
      <c r="G22" s="23"/>
      <c r="H22" s="23"/>
      <c r="I22" s="23"/>
      <c r="J22" s="23"/>
      <c r="L22" s="36" t="s">
        <v>28</v>
      </c>
      <c r="M22" s="37">
        <f t="shared" si="1"/>
        <v>158</v>
      </c>
      <c r="N22" s="37">
        <v>142</v>
      </c>
      <c r="O22" s="37">
        <v>16</v>
      </c>
      <c r="P22" s="34"/>
    </row>
    <row r="23" spans="1:20" s="11" customFormat="1" x14ac:dyDescent="0.3">
      <c r="A23" s="36" t="s">
        <v>29</v>
      </c>
      <c r="B23" s="37">
        <f t="shared" si="0"/>
        <v>160</v>
      </c>
      <c r="C23" s="40">
        <v>143</v>
      </c>
      <c r="D23" s="39">
        <v>15</v>
      </c>
      <c r="E23" s="39">
        <v>2</v>
      </c>
      <c r="F23" s="23"/>
      <c r="G23" s="23"/>
      <c r="H23" s="23"/>
      <c r="I23" s="23"/>
      <c r="J23" s="23"/>
      <c r="L23" s="36" t="s">
        <v>29</v>
      </c>
      <c r="M23" s="37">
        <f t="shared" si="1"/>
        <v>160</v>
      </c>
      <c r="N23" s="37">
        <v>137</v>
      </c>
      <c r="O23" s="37">
        <v>23</v>
      </c>
      <c r="P23" s="34"/>
    </row>
    <row r="24" spans="1:20" s="11" customFormat="1" x14ac:dyDescent="0.3">
      <c r="A24" s="36" t="s">
        <v>30</v>
      </c>
      <c r="B24" s="37">
        <f t="shared" si="0"/>
        <v>105</v>
      </c>
      <c r="C24" s="40">
        <v>97</v>
      </c>
      <c r="D24" s="39">
        <v>7</v>
      </c>
      <c r="E24" s="39">
        <v>1</v>
      </c>
      <c r="F24" s="23"/>
      <c r="G24" s="23"/>
      <c r="H24" s="23"/>
      <c r="I24" s="23"/>
      <c r="J24" s="23"/>
      <c r="L24" s="36" t="s">
        <v>30</v>
      </c>
      <c r="M24" s="37">
        <f t="shared" si="1"/>
        <v>105</v>
      </c>
      <c r="N24" s="37">
        <v>88</v>
      </c>
      <c r="O24" s="37">
        <v>17</v>
      </c>
      <c r="P24" s="34"/>
    </row>
    <row r="25" spans="1:20" s="11" customFormat="1" x14ac:dyDescent="0.3">
      <c r="A25" s="36" t="s">
        <v>31</v>
      </c>
      <c r="B25" s="37">
        <f t="shared" si="0"/>
        <v>0</v>
      </c>
      <c r="C25" s="40"/>
      <c r="D25" s="39"/>
      <c r="E25" s="39"/>
      <c r="F25" s="23"/>
      <c r="G25" s="23"/>
      <c r="H25" s="23"/>
      <c r="I25" s="23"/>
      <c r="J25" s="23"/>
      <c r="L25" s="36" t="s">
        <v>31</v>
      </c>
      <c r="M25" s="37">
        <f t="shared" si="1"/>
        <v>0</v>
      </c>
      <c r="N25" s="37"/>
      <c r="O25" s="37"/>
      <c r="P25" s="34"/>
    </row>
    <row r="26" spans="1:20" s="11" customFormat="1" x14ac:dyDescent="0.3">
      <c r="A26" s="36" t="s">
        <v>32</v>
      </c>
      <c r="B26" s="37">
        <f t="shared" si="0"/>
        <v>0</v>
      </c>
      <c r="C26" s="40"/>
      <c r="D26" s="39"/>
      <c r="E26" s="39"/>
      <c r="F26" s="23"/>
      <c r="G26" s="23"/>
      <c r="H26" s="23"/>
      <c r="I26" s="23"/>
      <c r="J26" s="23"/>
      <c r="L26" s="36" t="s">
        <v>32</v>
      </c>
      <c r="M26" s="37">
        <f t="shared" si="1"/>
        <v>0</v>
      </c>
      <c r="N26" s="37"/>
      <c r="O26" s="37"/>
      <c r="P26" s="34"/>
    </row>
    <row r="27" spans="1:20" s="11" customFormat="1" x14ac:dyDescent="0.3">
      <c r="A27" s="36" t="s">
        <v>33</v>
      </c>
      <c r="B27" s="37">
        <f t="shared" si="0"/>
        <v>0</v>
      </c>
      <c r="C27" s="37"/>
      <c r="D27" s="38"/>
      <c r="E27" s="38"/>
      <c r="F27" s="23"/>
      <c r="G27" s="23"/>
      <c r="H27" s="23"/>
      <c r="I27" s="23"/>
      <c r="J27" s="23"/>
      <c r="L27" s="36" t="s">
        <v>33</v>
      </c>
      <c r="M27" s="37">
        <f t="shared" si="1"/>
        <v>0</v>
      </c>
      <c r="N27" s="37"/>
      <c r="O27" s="37"/>
      <c r="P27" s="34"/>
    </row>
    <row r="28" spans="1:20" s="11" customFormat="1" x14ac:dyDescent="0.3">
      <c r="A28" s="41" t="s">
        <v>14</v>
      </c>
      <c r="B28" s="42">
        <f>+SUM(B16:B27)</f>
        <v>1215</v>
      </c>
      <c r="C28" s="42">
        <f>+SUM(C16:C27)</f>
        <v>1119</v>
      </c>
      <c r="D28" s="42">
        <f>+SUM(D16:D27)</f>
        <v>81</v>
      </c>
      <c r="E28" s="42">
        <f>+SUM(E16:E27)</f>
        <v>15</v>
      </c>
      <c r="F28" s="23"/>
      <c r="G28" s="23"/>
      <c r="H28" s="23"/>
      <c r="I28" s="23"/>
      <c r="J28" s="23"/>
      <c r="L28" s="41" t="s">
        <v>14</v>
      </c>
      <c r="M28" s="42">
        <f>+SUM(M16:M27)</f>
        <v>1215</v>
      </c>
      <c r="N28" s="42">
        <f>+SUM(N16:N27)</f>
        <v>1065</v>
      </c>
      <c r="O28" s="42">
        <f>+SUM(O16:O27)</f>
        <v>150</v>
      </c>
      <c r="P28" s="34"/>
    </row>
    <row r="29" spans="1:20" s="11" customFormat="1" x14ac:dyDescent="0.3">
      <c r="A29" s="43" t="s">
        <v>15</v>
      </c>
      <c r="B29" s="44">
        <f>+B28/B28</f>
        <v>1</v>
      </c>
      <c r="C29" s="45">
        <f>+C28/B28</f>
        <v>0.92098765432098761</v>
      </c>
      <c r="D29" s="46">
        <f>+D28/B28</f>
        <v>6.6666666666666666E-2</v>
      </c>
      <c r="E29" s="46">
        <f>+E28/B28</f>
        <v>1.2345679012345678E-2</v>
      </c>
      <c r="F29" s="23"/>
      <c r="G29" s="23"/>
      <c r="H29" s="23"/>
      <c r="I29" s="23"/>
      <c r="J29" s="23"/>
      <c r="L29" s="43" t="s">
        <v>15</v>
      </c>
      <c r="M29" s="47">
        <f>+M28/M28</f>
        <v>1</v>
      </c>
      <c r="N29" s="47">
        <f>+N28/M28</f>
        <v>0.87654320987654322</v>
      </c>
      <c r="O29" s="47">
        <f>+O28/M28</f>
        <v>0.12345679012345678</v>
      </c>
      <c r="P29" s="34"/>
    </row>
    <row r="30" spans="1:20" s="11" customForma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20" s="11" customFormat="1" x14ac:dyDescent="0.3">
      <c r="A31" s="48" t="s">
        <v>55</v>
      </c>
      <c r="B31" s="49"/>
      <c r="C31" s="49"/>
      <c r="D31" s="49"/>
      <c r="E31" s="49"/>
      <c r="F31" s="49"/>
      <c r="G31" s="49"/>
      <c r="H31" s="49"/>
      <c r="I31" s="23"/>
      <c r="J31" s="23"/>
      <c r="K31" s="23"/>
      <c r="L31" s="23"/>
      <c r="M31" s="23"/>
      <c r="N31" s="23"/>
      <c r="O31" s="23"/>
      <c r="P31" s="50"/>
      <c r="Q31" s="50"/>
      <c r="R31" s="50"/>
      <c r="S31" s="50"/>
      <c r="T31" s="50"/>
    </row>
    <row r="32" spans="1:20" s="11" customFormat="1" ht="31.5" x14ac:dyDescent="0.3">
      <c r="A32" s="32" t="s">
        <v>56</v>
      </c>
      <c r="B32" s="51"/>
      <c r="C32" s="51"/>
      <c r="D32" s="51"/>
      <c r="E32" s="51"/>
      <c r="F32" s="51"/>
      <c r="G32" s="51"/>
      <c r="H32" s="52"/>
      <c r="I32" s="53"/>
      <c r="J32" s="54"/>
      <c r="K32" s="54"/>
      <c r="L32" s="54"/>
      <c r="M32" s="54"/>
      <c r="N32" s="54"/>
      <c r="O32" s="34"/>
      <c r="P32" s="50"/>
      <c r="Q32" s="50"/>
      <c r="R32" s="50"/>
      <c r="S32" s="50"/>
      <c r="T32" s="50"/>
    </row>
    <row r="33" spans="1:22" x14ac:dyDescent="0.3">
      <c r="A33" s="32"/>
      <c r="B33" s="51"/>
      <c r="C33" s="51"/>
      <c r="D33" s="51"/>
      <c r="E33" s="51"/>
      <c r="F33" s="51"/>
      <c r="G33" s="51"/>
      <c r="H33" s="52"/>
      <c r="I33" s="53"/>
      <c r="J33" s="54"/>
      <c r="K33" s="54"/>
      <c r="L33" s="54"/>
      <c r="M33" s="54"/>
      <c r="N33" s="54"/>
      <c r="O33" s="34"/>
      <c r="P33" s="50"/>
      <c r="Q33" s="50"/>
      <c r="R33" s="50"/>
      <c r="S33" s="50"/>
      <c r="T33" s="50"/>
      <c r="U33" s="11"/>
    </row>
    <row r="34" spans="1:22" ht="43.9" customHeight="1" x14ac:dyDescent="0.3">
      <c r="A34" s="141" t="s">
        <v>1</v>
      </c>
      <c r="B34" s="141" t="s">
        <v>52</v>
      </c>
      <c r="C34" s="141" t="s">
        <v>57</v>
      </c>
      <c r="D34" s="141"/>
      <c r="E34" s="141" t="s">
        <v>58</v>
      </c>
      <c r="F34" s="141"/>
      <c r="G34" s="141" t="s">
        <v>59</v>
      </c>
      <c r="H34" s="141"/>
      <c r="I34" s="55"/>
      <c r="J34" s="56"/>
      <c r="K34" s="56"/>
      <c r="L34" s="57"/>
      <c r="M34" s="57"/>
      <c r="N34" s="57"/>
      <c r="O34" s="57"/>
      <c r="P34" s="58"/>
      <c r="Q34" s="58"/>
      <c r="R34" s="58"/>
      <c r="S34" s="59"/>
      <c r="T34" s="59"/>
      <c r="U34" s="11"/>
    </row>
    <row r="35" spans="1:22" ht="67.150000000000006" customHeight="1" x14ac:dyDescent="0.3">
      <c r="A35" s="141"/>
      <c r="B35" s="141" t="s">
        <v>60</v>
      </c>
      <c r="C35" s="3" t="s">
        <v>61</v>
      </c>
      <c r="D35" s="3" t="s">
        <v>42</v>
      </c>
      <c r="E35" s="3" t="s">
        <v>61</v>
      </c>
      <c r="F35" s="3" t="s">
        <v>42</v>
      </c>
      <c r="G35" s="3" t="s">
        <v>61</v>
      </c>
      <c r="H35" s="3" t="s">
        <v>42</v>
      </c>
      <c r="I35" s="56"/>
      <c r="J35" s="56"/>
      <c r="K35" s="4" t="s">
        <v>62</v>
      </c>
      <c r="L35" s="60">
        <f>+C48+D48</f>
        <v>375</v>
      </c>
      <c r="M35" s="5" t="s">
        <v>63</v>
      </c>
      <c r="N35" s="61">
        <f>+L35/B48</f>
        <v>0.30864197530864196</v>
      </c>
      <c r="O35" s="56"/>
      <c r="P35" s="6"/>
      <c r="Q35" s="7"/>
      <c r="R35" s="7"/>
      <c r="S35" s="8"/>
      <c r="T35" s="6"/>
      <c r="U35" s="11"/>
    </row>
    <row r="36" spans="1:22" ht="15" customHeight="1" x14ac:dyDescent="0.3">
      <c r="A36" s="36" t="s">
        <v>22</v>
      </c>
      <c r="B36" s="37">
        <f>+SUM(C36:H36)</f>
        <v>110</v>
      </c>
      <c r="C36" s="37">
        <v>25</v>
      </c>
      <c r="D36" s="37">
        <v>11</v>
      </c>
      <c r="E36" s="37">
        <v>71</v>
      </c>
      <c r="F36" s="37">
        <v>0</v>
      </c>
      <c r="G36" s="37">
        <v>3</v>
      </c>
      <c r="H36" s="37">
        <v>0</v>
      </c>
      <c r="I36" s="56"/>
      <c r="J36" s="56"/>
      <c r="K36" s="56"/>
      <c r="L36" s="56"/>
      <c r="M36" s="56"/>
      <c r="N36" s="56"/>
      <c r="O36" s="56"/>
      <c r="P36" s="62"/>
      <c r="Q36" s="63"/>
      <c r="R36" s="63"/>
      <c r="S36" s="63"/>
      <c r="T36" s="63"/>
      <c r="U36" s="64"/>
    </row>
    <row r="37" spans="1:22" x14ac:dyDescent="0.3">
      <c r="A37" s="36" t="s">
        <v>23</v>
      </c>
      <c r="B37" s="37">
        <f t="shared" ref="B37:B47" si="2">+SUM(C37:H37)</f>
        <v>104</v>
      </c>
      <c r="C37" s="37">
        <v>17</v>
      </c>
      <c r="D37" s="37">
        <v>13</v>
      </c>
      <c r="E37" s="37">
        <v>68</v>
      </c>
      <c r="F37" s="37">
        <v>2</v>
      </c>
      <c r="G37" s="37">
        <v>3</v>
      </c>
      <c r="H37" s="37">
        <v>1</v>
      </c>
      <c r="I37" s="56"/>
      <c r="J37" s="56"/>
      <c r="K37" s="56"/>
      <c r="L37" s="56"/>
      <c r="M37" s="56"/>
      <c r="N37" s="56"/>
      <c r="O37" s="56"/>
      <c r="P37" s="62"/>
      <c r="Q37" s="63"/>
      <c r="R37" s="63"/>
      <c r="S37" s="63"/>
      <c r="T37" s="63"/>
      <c r="U37" s="64"/>
    </row>
    <row r="38" spans="1:22" ht="14.45" customHeight="1" x14ac:dyDescent="0.3">
      <c r="A38" s="36" t="s">
        <v>24</v>
      </c>
      <c r="B38" s="37">
        <f t="shared" si="2"/>
        <v>120</v>
      </c>
      <c r="C38" s="37">
        <v>28</v>
      </c>
      <c r="D38" s="37">
        <v>7</v>
      </c>
      <c r="E38" s="37">
        <v>78</v>
      </c>
      <c r="F38" s="37">
        <v>5</v>
      </c>
      <c r="G38" s="37">
        <v>2</v>
      </c>
      <c r="H38" s="37">
        <v>0</v>
      </c>
      <c r="I38" s="56"/>
      <c r="J38" s="56"/>
      <c r="K38" s="56"/>
      <c r="L38" s="56"/>
      <c r="M38" s="56"/>
      <c r="N38" s="56"/>
      <c r="O38" s="56"/>
      <c r="P38" s="62"/>
      <c r="Q38" s="63"/>
      <c r="R38" s="63"/>
      <c r="S38" s="63"/>
      <c r="T38" s="63"/>
      <c r="U38" s="64"/>
      <c r="V38" s="65"/>
    </row>
    <row r="39" spans="1:22" ht="14.45" customHeight="1" x14ac:dyDescent="0.3">
      <c r="A39" s="36" t="s">
        <v>25</v>
      </c>
      <c r="B39" s="37">
        <f t="shared" si="2"/>
        <v>165</v>
      </c>
      <c r="C39" s="37">
        <v>37</v>
      </c>
      <c r="D39" s="37">
        <v>19</v>
      </c>
      <c r="E39" s="37">
        <v>103</v>
      </c>
      <c r="F39" s="37">
        <v>3</v>
      </c>
      <c r="G39" s="37">
        <v>3</v>
      </c>
      <c r="H39" s="37">
        <v>0</v>
      </c>
      <c r="I39" s="56"/>
      <c r="J39" s="56"/>
      <c r="K39" s="56"/>
      <c r="L39" s="56"/>
      <c r="M39" s="56"/>
      <c r="N39" s="56"/>
      <c r="O39" s="56"/>
      <c r="P39" s="62"/>
      <c r="Q39" s="63"/>
      <c r="R39" s="63"/>
      <c r="S39" s="63"/>
      <c r="T39" s="63"/>
      <c r="U39" s="64"/>
    </row>
    <row r="40" spans="1:22" ht="14.45" customHeight="1" x14ac:dyDescent="0.3">
      <c r="A40" s="36" t="s">
        <v>26</v>
      </c>
      <c r="B40" s="37">
        <f t="shared" si="2"/>
        <v>129</v>
      </c>
      <c r="C40" s="37">
        <v>25</v>
      </c>
      <c r="D40" s="37">
        <v>12</v>
      </c>
      <c r="E40" s="37">
        <v>86</v>
      </c>
      <c r="F40" s="37">
        <v>5</v>
      </c>
      <c r="G40" s="37">
        <v>1</v>
      </c>
      <c r="H40" s="37">
        <v>0</v>
      </c>
      <c r="I40" s="56"/>
      <c r="J40" s="56"/>
      <c r="K40" s="56"/>
      <c r="L40" s="56"/>
      <c r="M40" s="56"/>
      <c r="N40" s="56"/>
      <c r="O40" s="56"/>
      <c r="P40" s="62"/>
      <c r="Q40" s="63"/>
      <c r="R40" s="63"/>
      <c r="S40" s="63"/>
      <c r="T40" s="63"/>
      <c r="U40" s="64"/>
    </row>
    <row r="41" spans="1:22" ht="18.75" x14ac:dyDescent="0.3">
      <c r="A41" s="36" t="s">
        <v>27</v>
      </c>
      <c r="B41" s="37">
        <f t="shared" si="2"/>
        <v>164</v>
      </c>
      <c r="C41" s="37">
        <v>41</v>
      </c>
      <c r="D41" s="37">
        <v>14</v>
      </c>
      <c r="E41" s="37">
        <v>100</v>
      </c>
      <c r="F41" s="37">
        <v>5</v>
      </c>
      <c r="G41" s="37">
        <v>3</v>
      </c>
      <c r="H41" s="37">
        <v>1</v>
      </c>
      <c r="I41" s="56"/>
      <c r="J41" s="56"/>
      <c r="K41" s="4" t="s">
        <v>62</v>
      </c>
      <c r="L41" s="60">
        <f>+E48+F48</f>
        <v>806</v>
      </c>
      <c r="M41" s="4" t="s">
        <v>63</v>
      </c>
      <c r="N41" s="61">
        <f>+L41/B48</f>
        <v>0.66337448559670786</v>
      </c>
      <c r="O41" s="56"/>
      <c r="P41" s="62"/>
      <c r="Q41" s="63"/>
      <c r="R41" s="63"/>
      <c r="S41" s="63"/>
      <c r="T41" s="63"/>
      <c r="U41" s="64"/>
    </row>
    <row r="42" spans="1:22" x14ac:dyDescent="0.3">
      <c r="A42" s="36" t="s">
        <v>28</v>
      </c>
      <c r="B42" s="37">
        <f t="shared" si="2"/>
        <v>158</v>
      </c>
      <c r="C42" s="37">
        <v>35</v>
      </c>
      <c r="D42" s="37">
        <v>9</v>
      </c>
      <c r="E42" s="37">
        <v>109</v>
      </c>
      <c r="F42" s="37">
        <v>1</v>
      </c>
      <c r="G42" s="37">
        <v>4</v>
      </c>
      <c r="H42" s="37">
        <v>0</v>
      </c>
      <c r="I42" s="56"/>
      <c r="J42" s="56"/>
      <c r="K42" s="56"/>
      <c r="L42" s="56"/>
      <c r="M42" s="56"/>
      <c r="N42" s="56"/>
      <c r="O42" s="56"/>
      <c r="P42" s="62"/>
      <c r="Q42" s="63"/>
      <c r="R42" s="63"/>
      <c r="S42" s="63"/>
      <c r="T42" s="63"/>
      <c r="U42" s="64"/>
    </row>
    <row r="43" spans="1:22" ht="14.45" customHeight="1" x14ac:dyDescent="0.3">
      <c r="A43" s="36" t="s">
        <v>29</v>
      </c>
      <c r="B43" s="37">
        <f t="shared" si="2"/>
        <v>160</v>
      </c>
      <c r="C43" s="37">
        <v>27</v>
      </c>
      <c r="D43" s="37">
        <v>15</v>
      </c>
      <c r="E43" s="37">
        <v>103</v>
      </c>
      <c r="F43" s="37">
        <v>2</v>
      </c>
      <c r="G43" s="37">
        <v>13</v>
      </c>
      <c r="H43" s="37">
        <v>0</v>
      </c>
      <c r="I43" s="56"/>
      <c r="J43" s="56"/>
      <c r="K43" s="56"/>
      <c r="L43" s="56"/>
      <c r="M43" s="56"/>
      <c r="N43" s="56"/>
      <c r="O43" s="56"/>
      <c r="P43" s="62"/>
      <c r="Q43" s="63"/>
      <c r="R43" s="63"/>
      <c r="S43" s="63"/>
      <c r="T43" s="63"/>
      <c r="U43" s="64"/>
    </row>
    <row r="44" spans="1:22" ht="14.45" customHeight="1" x14ac:dyDescent="0.3">
      <c r="A44" s="36" t="s">
        <v>30</v>
      </c>
      <c r="B44" s="37">
        <f t="shared" si="2"/>
        <v>105</v>
      </c>
      <c r="C44" s="37">
        <v>32</v>
      </c>
      <c r="D44" s="37">
        <v>8</v>
      </c>
      <c r="E44" s="37">
        <v>64</v>
      </c>
      <c r="F44" s="37">
        <v>1</v>
      </c>
      <c r="G44" s="37">
        <v>0</v>
      </c>
      <c r="H44" s="37">
        <v>0</v>
      </c>
      <c r="I44" s="56"/>
      <c r="J44" s="56"/>
      <c r="K44" s="56"/>
      <c r="L44" s="56"/>
      <c r="M44" s="56"/>
      <c r="N44" s="56"/>
      <c r="O44" s="56"/>
      <c r="P44" s="62"/>
      <c r="Q44" s="63"/>
      <c r="R44" s="63"/>
      <c r="S44" s="63"/>
      <c r="T44" s="63"/>
      <c r="U44" s="64"/>
    </row>
    <row r="45" spans="1:22" ht="14.45" customHeight="1" x14ac:dyDescent="0.3">
      <c r="A45" s="36" t="s">
        <v>31</v>
      </c>
      <c r="B45" s="37">
        <f t="shared" si="2"/>
        <v>0</v>
      </c>
      <c r="C45" s="37"/>
      <c r="D45" s="37"/>
      <c r="E45" s="37"/>
      <c r="F45" s="37"/>
      <c r="G45" s="37"/>
      <c r="H45" s="37"/>
      <c r="I45" s="56"/>
      <c r="J45" s="56"/>
      <c r="K45" s="56"/>
      <c r="L45" s="56"/>
      <c r="M45" s="56"/>
      <c r="N45" s="56"/>
      <c r="O45" s="56"/>
      <c r="P45" s="62"/>
      <c r="Q45" s="63"/>
      <c r="R45" s="63"/>
      <c r="S45" s="63"/>
      <c r="T45" s="63"/>
      <c r="U45" s="64"/>
    </row>
    <row r="46" spans="1:22" x14ac:dyDescent="0.3">
      <c r="A46" s="36" t="s">
        <v>32</v>
      </c>
      <c r="B46" s="37">
        <f t="shared" si="2"/>
        <v>0</v>
      </c>
      <c r="C46" s="37"/>
      <c r="D46" s="37"/>
      <c r="E46" s="37"/>
      <c r="F46" s="37"/>
      <c r="G46" s="37"/>
      <c r="H46" s="37"/>
      <c r="I46" s="56"/>
      <c r="J46" s="56"/>
      <c r="K46" s="56"/>
      <c r="L46" s="56"/>
      <c r="M46" s="56"/>
      <c r="N46" s="56"/>
      <c r="O46" s="56"/>
      <c r="P46" s="62"/>
      <c r="Q46" s="63"/>
      <c r="R46" s="63"/>
      <c r="S46" s="63"/>
      <c r="T46" s="63"/>
      <c r="U46" s="64"/>
    </row>
    <row r="47" spans="1:22" x14ac:dyDescent="0.3">
      <c r="A47" s="36" t="s">
        <v>33</v>
      </c>
      <c r="B47" s="37">
        <f t="shared" si="2"/>
        <v>0</v>
      </c>
      <c r="C47" s="37"/>
      <c r="D47" s="37"/>
      <c r="E47" s="37"/>
      <c r="F47" s="37"/>
      <c r="G47" s="37"/>
      <c r="H47" s="37"/>
      <c r="I47" s="56"/>
      <c r="J47" s="56"/>
      <c r="K47" s="11"/>
      <c r="L47" s="11"/>
      <c r="M47" s="11"/>
      <c r="N47" s="11"/>
      <c r="O47" s="56"/>
      <c r="P47" s="62"/>
      <c r="Q47" s="63"/>
      <c r="R47" s="63"/>
      <c r="S47" s="63"/>
      <c r="T47" s="63"/>
      <c r="U47" s="64"/>
    </row>
    <row r="48" spans="1:22" ht="18.75" x14ac:dyDescent="0.3">
      <c r="A48" s="41" t="s">
        <v>14</v>
      </c>
      <c r="B48" s="42">
        <f>+SUM(B36:B47)</f>
        <v>1215</v>
      </c>
      <c r="C48" s="42">
        <f t="shared" ref="C48:H48" si="3">+SUM(C36:C47)</f>
        <v>267</v>
      </c>
      <c r="D48" s="42">
        <f t="shared" si="3"/>
        <v>108</v>
      </c>
      <c r="E48" s="42">
        <f t="shared" si="3"/>
        <v>782</v>
      </c>
      <c r="F48" s="42">
        <f t="shared" si="3"/>
        <v>24</v>
      </c>
      <c r="G48" s="42">
        <f t="shared" si="3"/>
        <v>32</v>
      </c>
      <c r="H48" s="42">
        <f t="shared" si="3"/>
        <v>2</v>
      </c>
      <c r="I48" s="56"/>
      <c r="J48" s="56"/>
      <c r="K48" s="4" t="s">
        <v>62</v>
      </c>
      <c r="L48" s="60">
        <f>+G48+H48</f>
        <v>34</v>
      </c>
      <c r="M48" s="4" t="s">
        <v>63</v>
      </c>
      <c r="N48" s="61">
        <f>+L48/B48</f>
        <v>2.7983539094650206E-2</v>
      </c>
      <c r="O48" s="56"/>
      <c r="P48" s="66"/>
      <c r="Q48" s="67"/>
      <c r="R48" s="67"/>
      <c r="S48" s="67"/>
      <c r="T48" s="67"/>
      <c r="U48" s="11"/>
    </row>
    <row r="49" spans="1:22" x14ac:dyDescent="0.3">
      <c r="A49" s="140" t="s">
        <v>64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</row>
    <row r="50" spans="1:22" x14ac:dyDescent="0.3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</row>
    <row r="51" spans="1:22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1"/>
    </row>
    <row r="52" spans="1:22" ht="18.75" x14ac:dyDescent="0.3">
      <c r="A52" s="28" t="s">
        <v>65</v>
      </c>
      <c r="B52" s="29"/>
      <c r="C52" s="29"/>
      <c r="D52" s="29"/>
      <c r="E52" s="68"/>
      <c r="F52" s="68"/>
      <c r="G52" s="13"/>
      <c r="H52" s="13"/>
      <c r="I52" s="13"/>
      <c r="J52" s="13"/>
      <c r="L52" s="28" t="s">
        <v>66</v>
      </c>
      <c r="M52" s="29"/>
      <c r="N52" s="29"/>
      <c r="O52" s="68"/>
      <c r="P52" s="68"/>
      <c r="Q52" s="68"/>
      <c r="R52" s="68"/>
      <c r="S52" s="68"/>
      <c r="T52" s="68"/>
      <c r="U52" s="69"/>
      <c r="V52" s="69"/>
    </row>
    <row r="53" spans="1:22" ht="48.75" customHeight="1" x14ac:dyDescent="0.3">
      <c r="A53" s="32" t="s">
        <v>67</v>
      </c>
      <c r="B53" s="33"/>
      <c r="C53" s="33"/>
      <c r="D53" s="33"/>
      <c r="E53" s="68"/>
      <c r="F53" s="68"/>
      <c r="G53" s="13"/>
      <c r="H53" s="13"/>
      <c r="I53" s="13"/>
      <c r="J53" s="13"/>
      <c r="K53" s="11"/>
      <c r="L53" s="32" t="s">
        <v>68</v>
      </c>
      <c r="M53" s="33"/>
      <c r="N53" s="33"/>
      <c r="O53" s="70"/>
      <c r="P53" s="70"/>
      <c r="Q53" s="70"/>
      <c r="R53" s="70"/>
      <c r="S53" s="70"/>
      <c r="T53" s="70"/>
      <c r="U53" s="71"/>
      <c r="V53" s="71"/>
    </row>
    <row r="54" spans="1:22" ht="18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1"/>
      <c r="L54" s="13"/>
      <c r="M54" s="13"/>
      <c r="N54" s="13"/>
      <c r="O54" s="13"/>
      <c r="P54" s="72"/>
      <c r="Q54" s="13"/>
      <c r="R54" s="11"/>
      <c r="S54" s="11"/>
      <c r="T54" s="11"/>
      <c r="U54" s="11"/>
    </row>
    <row r="55" spans="1:22" ht="27" x14ac:dyDescent="0.3">
      <c r="A55" s="1" t="s">
        <v>1</v>
      </c>
      <c r="B55" s="1" t="s">
        <v>52</v>
      </c>
      <c r="C55" s="3" t="s">
        <v>69</v>
      </c>
      <c r="D55" s="3" t="s">
        <v>40</v>
      </c>
      <c r="E55" s="3" t="s">
        <v>41</v>
      </c>
      <c r="F55" s="3" t="s">
        <v>42</v>
      </c>
      <c r="G55" s="13"/>
      <c r="H55" s="13"/>
      <c r="I55" s="13"/>
      <c r="J55" s="13"/>
      <c r="K55" s="11"/>
      <c r="L55" s="1" t="s">
        <v>1</v>
      </c>
      <c r="M55" s="3" t="s">
        <v>70</v>
      </c>
      <c r="N55" s="3" t="s">
        <v>38</v>
      </c>
      <c r="O55" s="3" t="s">
        <v>71</v>
      </c>
      <c r="P55" s="3" t="s">
        <v>72</v>
      </c>
      <c r="Q55" s="3" t="s">
        <v>73</v>
      </c>
      <c r="R55" s="3" t="s">
        <v>74</v>
      </c>
      <c r="S55" s="3" t="s">
        <v>37</v>
      </c>
      <c r="T55" s="3" t="s">
        <v>75</v>
      </c>
      <c r="U55" s="3" t="s">
        <v>76</v>
      </c>
      <c r="V55" s="3" t="s">
        <v>18</v>
      </c>
    </row>
    <row r="56" spans="1:22" x14ac:dyDescent="0.3">
      <c r="A56" s="36" t="s">
        <v>22</v>
      </c>
      <c r="B56" s="37">
        <f>+SUM(C56:F56)</f>
        <v>110</v>
      </c>
      <c r="C56" s="37">
        <v>13</v>
      </c>
      <c r="D56" s="37">
        <v>45</v>
      </c>
      <c r="E56" s="37">
        <v>41</v>
      </c>
      <c r="F56" s="37">
        <v>11</v>
      </c>
      <c r="G56" s="13"/>
      <c r="H56" s="13"/>
      <c r="I56" s="13"/>
      <c r="J56" s="13"/>
      <c r="K56" s="11"/>
      <c r="L56" s="36" t="s">
        <v>22</v>
      </c>
      <c r="M56" s="37">
        <v>25</v>
      </c>
      <c r="N56" s="37">
        <v>12</v>
      </c>
      <c r="O56" s="37">
        <v>37</v>
      </c>
      <c r="P56" s="37">
        <v>39</v>
      </c>
      <c r="Q56" s="37">
        <v>6</v>
      </c>
      <c r="R56" s="37">
        <v>17</v>
      </c>
      <c r="S56" s="37">
        <v>24</v>
      </c>
      <c r="T56" s="37">
        <v>4</v>
      </c>
      <c r="U56" s="37">
        <v>3</v>
      </c>
      <c r="V56" s="37">
        <v>3</v>
      </c>
    </row>
    <row r="57" spans="1:22" x14ac:dyDescent="0.3">
      <c r="A57" s="36" t="s">
        <v>23</v>
      </c>
      <c r="B57" s="37">
        <f t="shared" ref="B57:B67" si="4">+SUM(C57:F57)</f>
        <v>104</v>
      </c>
      <c r="C57" s="37">
        <v>3</v>
      </c>
      <c r="D57" s="37">
        <v>48</v>
      </c>
      <c r="E57" s="37">
        <v>37</v>
      </c>
      <c r="F57" s="37">
        <v>16</v>
      </c>
      <c r="G57" s="13"/>
      <c r="H57" s="13"/>
      <c r="I57" s="13"/>
      <c r="J57" s="13"/>
      <c r="K57" s="11"/>
      <c r="L57" s="36" t="s">
        <v>23</v>
      </c>
      <c r="M57" s="37">
        <v>29</v>
      </c>
      <c r="N57" s="37">
        <v>7</v>
      </c>
      <c r="O57" s="37">
        <v>34</v>
      </c>
      <c r="P57" s="37">
        <v>60</v>
      </c>
      <c r="Q57" s="37">
        <v>9</v>
      </c>
      <c r="R57" s="37">
        <v>18</v>
      </c>
      <c r="S57" s="37">
        <v>14</v>
      </c>
      <c r="T57" s="37">
        <v>6</v>
      </c>
      <c r="U57" s="37">
        <v>4</v>
      </c>
      <c r="V57" s="37">
        <v>11</v>
      </c>
    </row>
    <row r="58" spans="1:22" x14ac:dyDescent="0.3">
      <c r="A58" s="36" t="s">
        <v>24</v>
      </c>
      <c r="B58" s="37">
        <f t="shared" si="4"/>
        <v>120</v>
      </c>
      <c r="C58" s="37">
        <v>18</v>
      </c>
      <c r="D58" s="37">
        <v>49</v>
      </c>
      <c r="E58" s="37">
        <v>41</v>
      </c>
      <c r="F58" s="37">
        <v>12</v>
      </c>
      <c r="G58" s="13"/>
      <c r="H58" s="13"/>
      <c r="I58" s="13"/>
      <c r="J58" s="13"/>
      <c r="K58" s="11"/>
      <c r="L58" s="36" t="s">
        <v>24</v>
      </c>
      <c r="M58" s="37">
        <v>29</v>
      </c>
      <c r="N58" s="37">
        <v>12</v>
      </c>
      <c r="O58" s="37">
        <v>40</v>
      </c>
      <c r="P58" s="37">
        <v>40</v>
      </c>
      <c r="Q58" s="37">
        <v>10</v>
      </c>
      <c r="R58" s="37">
        <v>17</v>
      </c>
      <c r="S58" s="37">
        <v>25</v>
      </c>
      <c r="T58" s="37">
        <v>4</v>
      </c>
      <c r="U58" s="37">
        <v>9</v>
      </c>
      <c r="V58" s="37">
        <v>10</v>
      </c>
    </row>
    <row r="59" spans="1:22" x14ac:dyDescent="0.3">
      <c r="A59" s="36" t="s">
        <v>25</v>
      </c>
      <c r="B59" s="37">
        <f t="shared" si="4"/>
        <v>165</v>
      </c>
      <c r="C59" s="37">
        <v>10</v>
      </c>
      <c r="D59" s="37">
        <v>63</v>
      </c>
      <c r="E59" s="37">
        <v>70</v>
      </c>
      <c r="F59" s="37">
        <v>22</v>
      </c>
      <c r="G59" s="13"/>
      <c r="H59" s="13"/>
      <c r="I59" s="13"/>
      <c r="J59" s="13"/>
      <c r="K59" s="11"/>
      <c r="L59" s="36" t="s">
        <v>25</v>
      </c>
      <c r="M59" s="37">
        <v>50</v>
      </c>
      <c r="N59" s="37">
        <v>8</v>
      </c>
      <c r="O59" s="37">
        <v>39</v>
      </c>
      <c r="P59" s="37">
        <v>67</v>
      </c>
      <c r="Q59" s="37">
        <v>14</v>
      </c>
      <c r="R59" s="37">
        <v>23</v>
      </c>
      <c r="S59" s="37">
        <v>26</v>
      </c>
      <c r="T59" s="37">
        <v>29</v>
      </c>
      <c r="U59" s="37">
        <v>4</v>
      </c>
      <c r="V59" s="37">
        <v>13</v>
      </c>
    </row>
    <row r="60" spans="1:22" x14ac:dyDescent="0.3">
      <c r="A60" s="36" t="s">
        <v>26</v>
      </c>
      <c r="B60" s="37">
        <f t="shared" si="4"/>
        <v>129</v>
      </c>
      <c r="C60" s="37">
        <v>11</v>
      </c>
      <c r="D60" s="37">
        <v>54</v>
      </c>
      <c r="E60" s="37">
        <v>47</v>
      </c>
      <c r="F60" s="37">
        <v>17</v>
      </c>
      <c r="G60" s="13"/>
      <c r="H60" s="13"/>
      <c r="I60" s="13"/>
      <c r="J60" s="13"/>
      <c r="K60" s="11"/>
      <c r="L60" s="36" t="s">
        <v>26</v>
      </c>
      <c r="M60" s="37">
        <v>34</v>
      </c>
      <c r="N60" s="37">
        <v>7</v>
      </c>
      <c r="O60" s="37">
        <v>33</v>
      </c>
      <c r="P60" s="37">
        <v>32</v>
      </c>
      <c r="Q60" s="37">
        <v>4</v>
      </c>
      <c r="R60" s="37">
        <v>18</v>
      </c>
      <c r="S60" s="37">
        <v>26</v>
      </c>
      <c r="T60" s="37">
        <v>21</v>
      </c>
      <c r="U60" s="37">
        <v>4</v>
      </c>
      <c r="V60" s="37">
        <v>7</v>
      </c>
    </row>
    <row r="61" spans="1:22" x14ac:dyDescent="0.3">
      <c r="A61" s="36" t="s">
        <v>27</v>
      </c>
      <c r="B61" s="37">
        <f t="shared" si="4"/>
        <v>164</v>
      </c>
      <c r="C61" s="37">
        <v>9</v>
      </c>
      <c r="D61" s="37">
        <v>67</v>
      </c>
      <c r="E61" s="37">
        <v>68</v>
      </c>
      <c r="F61" s="37">
        <v>20</v>
      </c>
      <c r="G61" s="13"/>
      <c r="H61" s="13"/>
      <c r="I61" s="13"/>
      <c r="J61" s="13"/>
      <c r="K61" s="11"/>
      <c r="L61" s="36" t="s">
        <v>27</v>
      </c>
      <c r="M61" s="37">
        <v>45</v>
      </c>
      <c r="N61" s="37">
        <v>17</v>
      </c>
      <c r="O61" s="37">
        <v>22</v>
      </c>
      <c r="P61" s="37">
        <v>48</v>
      </c>
      <c r="Q61" s="37">
        <v>5</v>
      </c>
      <c r="R61" s="37">
        <v>16</v>
      </c>
      <c r="S61" s="37">
        <v>31</v>
      </c>
      <c r="T61" s="37">
        <v>45</v>
      </c>
      <c r="U61" s="37">
        <v>7</v>
      </c>
      <c r="V61" s="37">
        <v>19</v>
      </c>
    </row>
    <row r="62" spans="1:22" x14ac:dyDescent="0.3">
      <c r="A62" s="36" t="s">
        <v>28</v>
      </c>
      <c r="B62" s="37">
        <f t="shared" si="4"/>
        <v>158</v>
      </c>
      <c r="C62" s="37">
        <v>18</v>
      </c>
      <c r="D62" s="37">
        <v>77</v>
      </c>
      <c r="E62" s="37">
        <v>53</v>
      </c>
      <c r="F62" s="37">
        <v>10</v>
      </c>
      <c r="G62" s="13"/>
      <c r="H62" s="13"/>
      <c r="I62" s="13"/>
      <c r="J62" s="13"/>
      <c r="K62" s="11"/>
      <c r="L62" s="36" t="s">
        <v>28</v>
      </c>
      <c r="M62" s="37">
        <v>39</v>
      </c>
      <c r="N62" s="37">
        <v>4</v>
      </c>
      <c r="O62" s="37">
        <v>48</v>
      </c>
      <c r="P62" s="37">
        <v>58</v>
      </c>
      <c r="Q62" s="37">
        <v>10</v>
      </c>
      <c r="R62" s="37">
        <v>15</v>
      </c>
      <c r="S62" s="37">
        <v>30</v>
      </c>
      <c r="T62" s="37">
        <v>12</v>
      </c>
      <c r="U62" s="37">
        <v>8</v>
      </c>
      <c r="V62" s="37">
        <v>5</v>
      </c>
    </row>
    <row r="63" spans="1:22" x14ac:dyDescent="0.3">
      <c r="A63" s="36" t="s">
        <v>29</v>
      </c>
      <c r="B63" s="37">
        <f t="shared" si="4"/>
        <v>160</v>
      </c>
      <c r="C63" s="37">
        <v>12</v>
      </c>
      <c r="D63" s="37">
        <v>72</v>
      </c>
      <c r="E63" s="37">
        <v>59</v>
      </c>
      <c r="F63" s="37">
        <v>17</v>
      </c>
      <c r="G63" s="13"/>
      <c r="H63" s="13"/>
      <c r="I63" s="13"/>
      <c r="J63" s="13"/>
      <c r="K63" s="11"/>
      <c r="L63" s="36" t="s">
        <v>29</v>
      </c>
      <c r="M63" s="37">
        <v>35</v>
      </c>
      <c r="N63" s="37">
        <v>10</v>
      </c>
      <c r="O63" s="37">
        <v>45</v>
      </c>
      <c r="P63" s="37">
        <v>51</v>
      </c>
      <c r="Q63" s="37">
        <v>5</v>
      </c>
      <c r="R63" s="37">
        <v>9</v>
      </c>
      <c r="S63" s="37">
        <v>22</v>
      </c>
      <c r="T63" s="37">
        <v>24</v>
      </c>
      <c r="U63" s="37">
        <v>5</v>
      </c>
      <c r="V63" s="37">
        <v>14</v>
      </c>
    </row>
    <row r="64" spans="1:22" x14ac:dyDescent="0.3">
      <c r="A64" s="36" t="s">
        <v>30</v>
      </c>
      <c r="B64" s="37">
        <f t="shared" si="4"/>
        <v>105</v>
      </c>
      <c r="C64" s="37">
        <v>6</v>
      </c>
      <c r="D64" s="37">
        <v>40</v>
      </c>
      <c r="E64" s="37">
        <v>50</v>
      </c>
      <c r="F64" s="37">
        <v>9</v>
      </c>
      <c r="G64" s="13"/>
      <c r="H64" s="13"/>
      <c r="I64" s="13"/>
      <c r="J64" s="13"/>
      <c r="K64" s="11"/>
      <c r="L64" s="36" t="s">
        <v>30</v>
      </c>
      <c r="M64" s="37">
        <v>28</v>
      </c>
      <c r="N64" s="37">
        <v>5</v>
      </c>
      <c r="O64" s="37">
        <v>37</v>
      </c>
      <c r="P64" s="37">
        <v>40</v>
      </c>
      <c r="Q64" s="37">
        <v>3</v>
      </c>
      <c r="R64" s="37">
        <v>15</v>
      </c>
      <c r="S64" s="37">
        <v>14</v>
      </c>
      <c r="T64" s="37">
        <v>7</v>
      </c>
      <c r="U64" s="37">
        <v>6</v>
      </c>
      <c r="V64" s="37">
        <v>3</v>
      </c>
    </row>
    <row r="65" spans="1:44" x14ac:dyDescent="0.3">
      <c r="A65" s="36" t="s">
        <v>31</v>
      </c>
      <c r="B65" s="37">
        <f t="shared" si="4"/>
        <v>0</v>
      </c>
      <c r="C65" s="37"/>
      <c r="D65" s="37"/>
      <c r="E65" s="37"/>
      <c r="F65" s="37"/>
      <c r="G65" s="13"/>
      <c r="H65" s="13"/>
      <c r="I65" s="13"/>
      <c r="J65" s="13"/>
      <c r="K65" s="11"/>
      <c r="L65" s="36" t="s">
        <v>31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</row>
    <row r="66" spans="1:44" x14ac:dyDescent="0.3">
      <c r="A66" s="36" t="s">
        <v>32</v>
      </c>
      <c r="B66" s="37">
        <f t="shared" si="4"/>
        <v>0</v>
      </c>
      <c r="C66" s="37"/>
      <c r="D66" s="37"/>
      <c r="E66" s="37"/>
      <c r="F66" s="37"/>
      <c r="G66" s="13"/>
      <c r="H66" s="13"/>
      <c r="I66" s="13"/>
      <c r="J66" s="13"/>
      <c r="K66" s="11"/>
      <c r="L66" s="36" t="s">
        <v>32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</row>
    <row r="67" spans="1:44" x14ac:dyDescent="0.3">
      <c r="A67" s="36" t="s">
        <v>33</v>
      </c>
      <c r="B67" s="37">
        <f t="shared" si="4"/>
        <v>0</v>
      </c>
      <c r="C67" s="37"/>
      <c r="D67" s="37"/>
      <c r="E67" s="37"/>
      <c r="F67" s="37"/>
      <c r="G67" s="13"/>
      <c r="H67" s="13"/>
      <c r="I67" s="13"/>
      <c r="J67" s="13"/>
      <c r="K67" s="11"/>
      <c r="L67" s="73" t="s">
        <v>33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37">
        <v>0</v>
      </c>
      <c r="V67" s="74">
        <v>0</v>
      </c>
    </row>
    <row r="68" spans="1:44" x14ac:dyDescent="0.3">
      <c r="A68" s="41" t="s">
        <v>14</v>
      </c>
      <c r="B68" s="42">
        <f>+SUM(B56:B67)</f>
        <v>1215</v>
      </c>
      <c r="C68" s="42">
        <f>+SUM(C56:C67)</f>
        <v>100</v>
      </c>
      <c r="D68" s="42">
        <f>+SUM(D56:D67)</f>
        <v>515</v>
      </c>
      <c r="E68" s="42">
        <f>+SUM(E56:E67)</f>
        <v>466</v>
      </c>
      <c r="F68" s="42">
        <f>+SUM(F56:F67)</f>
        <v>134</v>
      </c>
      <c r="G68" s="13"/>
      <c r="H68" s="13"/>
      <c r="I68" s="13"/>
      <c r="J68" s="13"/>
      <c r="K68" s="11"/>
      <c r="L68" s="75" t="s">
        <v>14</v>
      </c>
      <c r="M68" s="76">
        <f>+SUM(M56:M67)</f>
        <v>314</v>
      </c>
      <c r="N68" s="76">
        <f t="shared" ref="N68:V68" si="5">+SUM(N56:N67)</f>
        <v>82</v>
      </c>
      <c r="O68" s="76">
        <f t="shared" si="5"/>
        <v>335</v>
      </c>
      <c r="P68" s="76">
        <f t="shared" si="5"/>
        <v>435</v>
      </c>
      <c r="Q68" s="76">
        <f t="shared" si="5"/>
        <v>66</v>
      </c>
      <c r="R68" s="76">
        <f t="shared" si="5"/>
        <v>148</v>
      </c>
      <c r="S68" s="76">
        <f t="shared" si="5"/>
        <v>212</v>
      </c>
      <c r="T68" s="76">
        <f t="shared" si="5"/>
        <v>152</v>
      </c>
      <c r="U68" s="76">
        <f t="shared" si="5"/>
        <v>50</v>
      </c>
      <c r="V68" s="76">
        <f t="shared" si="5"/>
        <v>85</v>
      </c>
    </row>
    <row r="69" spans="1:44" x14ac:dyDescent="0.3">
      <c r="A69" s="43" t="s">
        <v>15</v>
      </c>
      <c r="B69" s="47">
        <f>+B68/B68</f>
        <v>1</v>
      </c>
      <c r="C69" s="47">
        <f>+C68/B68</f>
        <v>8.2304526748971193E-2</v>
      </c>
      <c r="D69" s="47">
        <f>+D68/B68</f>
        <v>0.42386831275720166</v>
      </c>
      <c r="E69" s="47">
        <f>+E68/B68</f>
        <v>0.38353909465020575</v>
      </c>
      <c r="F69" s="47">
        <f>+F68/B68</f>
        <v>0.1102880658436214</v>
      </c>
      <c r="G69" s="13"/>
      <c r="H69" s="13"/>
      <c r="I69" s="13"/>
      <c r="J69" s="13"/>
      <c r="K69" s="11"/>
      <c r="L69" s="43" t="s">
        <v>15</v>
      </c>
      <c r="M69" s="47">
        <f>+M68/$B$68</f>
        <v>0.25843621399176953</v>
      </c>
      <c r="N69" s="47">
        <f t="shared" ref="N69:V69" si="6">+N68/$B$68</f>
        <v>6.7489711934156385E-2</v>
      </c>
      <c r="O69" s="47">
        <f t="shared" si="6"/>
        <v>0.27572016460905352</v>
      </c>
      <c r="P69" s="47">
        <f t="shared" si="6"/>
        <v>0.35802469135802467</v>
      </c>
      <c r="Q69" s="47">
        <f t="shared" si="6"/>
        <v>5.4320987654320987E-2</v>
      </c>
      <c r="R69" s="47">
        <f t="shared" si="6"/>
        <v>0.12181069958847737</v>
      </c>
      <c r="S69" s="47">
        <f t="shared" si="6"/>
        <v>0.17448559670781894</v>
      </c>
      <c r="T69" s="47">
        <f t="shared" si="6"/>
        <v>0.12510288065843622</v>
      </c>
      <c r="U69" s="47">
        <f t="shared" si="6"/>
        <v>4.1152263374485597E-2</v>
      </c>
      <c r="V69" s="47">
        <f t="shared" si="6"/>
        <v>6.9958847736625515E-2</v>
      </c>
    </row>
    <row r="70" spans="1:44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1"/>
      <c r="L70" s="13"/>
      <c r="M70" s="13"/>
      <c r="N70" s="13"/>
      <c r="O70" s="13"/>
      <c r="P70" s="13"/>
      <c r="Q70" s="13"/>
      <c r="R70" s="13"/>
      <c r="S70" s="13"/>
      <c r="T70" s="13"/>
      <c r="U70" s="11"/>
    </row>
    <row r="71" spans="1:44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1"/>
      <c r="L71" s="13"/>
      <c r="M71" s="13"/>
      <c r="N71" s="13"/>
      <c r="O71" s="13"/>
      <c r="P71" s="13"/>
      <c r="Q71" s="13"/>
      <c r="R71" s="13"/>
      <c r="S71" s="13"/>
      <c r="T71" s="13"/>
      <c r="U71" s="11"/>
    </row>
    <row r="72" spans="1:44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1"/>
    </row>
    <row r="73" spans="1:44" ht="19.5" x14ac:dyDescent="0.3">
      <c r="A73" s="25" t="s">
        <v>77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7"/>
      <c r="Q73" s="77"/>
      <c r="R73" s="77"/>
      <c r="S73" s="77"/>
      <c r="T73" s="77"/>
      <c r="U73" s="77"/>
      <c r="V73" s="77"/>
    </row>
    <row r="74" spans="1:44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11"/>
    </row>
    <row r="75" spans="1:44" ht="42" x14ac:dyDescent="0.3">
      <c r="A75" s="48" t="s">
        <v>78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11"/>
      <c r="Z75" s="9" t="s">
        <v>79</v>
      </c>
      <c r="AA75" s="9" t="s">
        <v>80</v>
      </c>
      <c r="AB75" s="9" t="s">
        <v>34</v>
      </c>
      <c r="AC75" s="9" t="s">
        <v>81</v>
      </c>
      <c r="AD75" s="9" t="s">
        <v>82</v>
      </c>
      <c r="AE75" s="9" t="s">
        <v>83</v>
      </c>
      <c r="AF75" s="9" t="s">
        <v>84</v>
      </c>
      <c r="AG75" s="9" t="s">
        <v>85</v>
      </c>
      <c r="AH75" s="9" t="s">
        <v>86</v>
      </c>
      <c r="AI75" s="9" t="s">
        <v>87</v>
      </c>
      <c r="AJ75" s="9" t="s">
        <v>88</v>
      </c>
      <c r="AK75" s="9" t="s">
        <v>89</v>
      </c>
      <c r="AL75" s="9" t="s">
        <v>90</v>
      </c>
      <c r="AM75" s="9" t="s">
        <v>35</v>
      </c>
      <c r="AN75" s="9" t="s">
        <v>19</v>
      </c>
      <c r="AO75" s="9" t="s">
        <v>91</v>
      </c>
      <c r="AP75" s="9" t="s">
        <v>92</v>
      </c>
      <c r="AQ75" s="9" t="s">
        <v>93</v>
      </c>
    </row>
    <row r="76" spans="1:44" ht="17.25" thickBot="1" x14ac:dyDescent="0.35">
      <c r="A76" s="48" t="s">
        <v>94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11"/>
    </row>
    <row r="77" spans="1:44" ht="17.25" thickTop="1" x14ac:dyDescent="0.3">
      <c r="A77" s="79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11"/>
      <c r="X77" s="142" t="s">
        <v>95</v>
      </c>
      <c r="Y77" s="143"/>
      <c r="Z77" s="148" t="s">
        <v>96</v>
      </c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50"/>
      <c r="AR77" s="80"/>
    </row>
    <row r="78" spans="1:44" ht="67.900000000000006" customHeight="1" x14ac:dyDescent="0.3">
      <c r="A78" s="1" t="s">
        <v>0</v>
      </c>
      <c r="B78" s="1" t="s">
        <v>52</v>
      </c>
      <c r="C78" s="9" t="s">
        <v>79</v>
      </c>
      <c r="D78" s="9" t="s">
        <v>80</v>
      </c>
      <c r="E78" s="9" t="s">
        <v>34</v>
      </c>
      <c r="F78" s="9" t="s">
        <v>81</v>
      </c>
      <c r="G78" s="9" t="s">
        <v>82</v>
      </c>
      <c r="H78" s="9" t="s">
        <v>83</v>
      </c>
      <c r="I78" s="9" t="s">
        <v>84</v>
      </c>
      <c r="J78" s="9" t="s">
        <v>85</v>
      </c>
      <c r="K78" s="9" t="s">
        <v>86</v>
      </c>
      <c r="L78" s="9" t="s">
        <v>87</v>
      </c>
      <c r="M78" s="9" t="s">
        <v>88</v>
      </c>
      <c r="N78" s="9" t="s">
        <v>89</v>
      </c>
      <c r="O78" s="9" t="s">
        <v>90</v>
      </c>
      <c r="P78" s="9" t="s">
        <v>35</v>
      </c>
      <c r="Q78" s="9" t="s">
        <v>19</v>
      </c>
      <c r="R78" s="9" t="s">
        <v>91</v>
      </c>
      <c r="S78" s="9" t="s">
        <v>92</v>
      </c>
      <c r="T78" s="9" t="s">
        <v>93</v>
      </c>
      <c r="U78" s="11"/>
      <c r="X78" s="144"/>
      <c r="Y78" s="145"/>
      <c r="Z78" s="81" t="s">
        <v>97</v>
      </c>
      <c r="AA78" s="82" t="s">
        <v>80</v>
      </c>
      <c r="AB78" s="82" t="s">
        <v>34</v>
      </c>
      <c r="AC78" s="82" t="s">
        <v>98</v>
      </c>
      <c r="AD78" s="82" t="s">
        <v>99</v>
      </c>
      <c r="AE78" s="82" t="s">
        <v>83</v>
      </c>
      <c r="AF78" s="82" t="s">
        <v>84</v>
      </c>
      <c r="AG78" s="82" t="s">
        <v>85</v>
      </c>
      <c r="AH78" s="82" t="s">
        <v>86</v>
      </c>
      <c r="AI78" s="82" t="s">
        <v>87</v>
      </c>
      <c r="AJ78" s="82" t="s">
        <v>88</v>
      </c>
      <c r="AK78" s="82" t="s">
        <v>89</v>
      </c>
      <c r="AL78" s="82" t="s">
        <v>100</v>
      </c>
      <c r="AM78" s="82" t="s">
        <v>44</v>
      </c>
      <c r="AN78" s="82" t="s">
        <v>19</v>
      </c>
      <c r="AO78" s="82" t="s">
        <v>45</v>
      </c>
      <c r="AP78" s="82" t="s">
        <v>101</v>
      </c>
      <c r="AQ78" s="83" t="s">
        <v>93</v>
      </c>
      <c r="AR78" s="80"/>
    </row>
    <row r="79" spans="1:44" ht="17.25" thickBot="1" x14ac:dyDescent="0.35">
      <c r="A79" s="36" t="s">
        <v>22</v>
      </c>
      <c r="B79" s="37">
        <f>+SUM(C79:T79)</f>
        <v>110</v>
      </c>
      <c r="C79" s="37">
        <v>9</v>
      </c>
      <c r="D79" s="37">
        <v>3</v>
      </c>
      <c r="E79" s="37">
        <v>37</v>
      </c>
      <c r="F79" s="37">
        <v>16</v>
      </c>
      <c r="G79" s="37">
        <v>20</v>
      </c>
      <c r="H79" s="37">
        <v>3</v>
      </c>
      <c r="I79" s="37">
        <v>2</v>
      </c>
      <c r="J79" s="37">
        <v>4</v>
      </c>
      <c r="K79" s="37">
        <v>1</v>
      </c>
      <c r="L79" s="37">
        <v>2</v>
      </c>
      <c r="M79" s="37">
        <v>0</v>
      </c>
      <c r="N79" s="37">
        <v>1</v>
      </c>
      <c r="O79" s="37">
        <v>0</v>
      </c>
      <c r="P79" s="37">
        <v>0</v>
      </c>
      <c r="Q79" s="37">
        <v>10</v>
      </c>
      <c r="R79" s="37">
        <v>0</v>
      </c>
      <c r="S79" s="37">
        <v>1</v>
      </c>
      <c r="T79" s="37">
        <v>1</v>
      </c>
      <c r="U79" s="11"/>
      <c r="X79" s="146"/>
      <c r="Y79" s="147"/>
      <c r="Z79" s="84" t="s">
        <v>102</v>
      </c>
      <c r="AA79" s="85" t="s">
        <v>102</v>
      </c>
      <c r="AB79" s="85" t="s">
        <v>102</v>
      </c>
      <c r="AC79" s="85" t="s">
        <v>102</v>
      </c>
      <c r="AD79" s="85" t="s">
        <v>102</v>
      </c>
      <c r="AE79" s="85" t="s">
        <v>102</v>
      </c>
      <c r="AF79" s="85" t="s">
        <v>102</v>
      </c>
      <c r="AG79" s="85" t="s">
        <v>102</v>
      </c>
      <c r="AH79" s="85" t="s">
        <v>102</v>
      </c>
      <c r="AI79" s="85" t="s">
        <v>102</v>
      </c>
      <c r="AJ79" s="85" t="s">
        <v>102</v>
      </c>
      <c r="AK79" s="85" t="s">
        <v>102</v>
      </c>
      <c r="AL79" s="85" t="s">
        <v>102</v>
      </c>
      <c r="AM79" s="85" t="s">
        <v>102</v>
      </c>
      <c r="AN79" s="85" t="s">
        <v>102</v>
      </c>
      <c r="AO79" s="85" t="s">
        <v>102</v>
      </c>
      <c r="AP79" s="85" t="s">
        <v>102</v>
      </c>
      <c r="AQ79" s="86" t="s">
        <v>102</v>
      </c>
      <c r="AR79" s="80"/>
    </row>
    <row r="80" spans="1:44" ht="17.25" thickTop="1" x14ac:dyDescent="0.3">
      <c r="A80" s="36" t="s">
        <v>23</v>
      </c>
      <c r="B80" s="37">
        <f t="shared" ref="B80:B90" si="7">+SUM(C80:T80)</f>
        <v>104</v>
      </c>
      <c r="C80" s="37">
        <v>10</v>
      </c>
      <c r="D80" s="37">
        <v>2</v>
      </c>
      <c r="E80" s="37">
        <v>38</v>
      </c>
      <c r="F80" s="37">
        <v>9</v>
      </c>
      <c r="G80" s="37">
        <v>10</v>
      </c>
      <c r="H80" s="37">
        <v>2</v>
      </c>
      <c r="I80" s="37">
        <v>2</v>
      </c>
      <c r="J80" s="37">
        <v>3</v>
      </c>
      <c r="K80" s="37">
        <v>0</v>
      </c>
      <c r="L80" s="37">
        <v>3</v>
      </c>
      <c r="M80" s="37">
        <v>0</v>
      </c>
      <c r="N80" s="37">
        <v>2</v>
      </c>
      <c r="O80" s="37">
        <v>1</v>
      </c>
      <c r="P80" s="37">
        <v>6</v>
      </c>
      <c r="Q80" s="37">
        <v>12</v>
      </c>
      <c r="R80" s="37">
        <v>1</v>
      </c>
      <c r="S80" s="37">
        <v>3</v>
      </c>
      <c r="T80" s="37">
        <v>0</v>
      </c>
      <c r="U80" s="11"/>
      <c r="X80" s="151" t="s">
        <v>0</v>
      </c>
      <c r="Y80" s="87" t="s">
        <v>3</v>
      </c>
      <c r="Z80" s="88">
        <v>9</v>
      </c>
      <c r="AA80" s="89">
        <v>3</v>
      </c>
      <c r="AB80" s="89">
        <v>37</v>
      </c>
      <c r="AC80" s="89">
        <v>16</v>
      </c>
      <c r="AD80" s="89">
        <v>20</v>
      </c>
      <c r="AE80" s="89">
        <v>3</v>
      </c>
      <c r="AF80" s="89">
        <v>2</v>
      </c>
      <c r="AG80" s="89">
        <v>4</v>
      </c>
      <c r="AH80" s="89">
        <v>1</v>
      </c>
      <c r="AI80" s="89">
        <v>2</v>
      </c>
      <c r="AJ80" s="89">
        <v>0</v>
      </c>
      <c r="AK80" s="89">
        <v>1</v>
      </c>
      <c r="AL80" s="89">
        <v>0</v>
      </c>
      <c r="AM80" s="89">
        <v>0</v>
      </c>
      <c r="AN80" s="89">
        <v>10</v>
      </c>
      <c r="AO80" s="89">
        <v>0</v>
      </c>
      <c r="AP80" s="89">
        <v>1</v>
      </c>
      <c r="AQ80" s="90">
        <v>1</v>
      </c>
      <c r="AR80" s="80"/>
    </row>
    <row r="81" spans="1:44" x14ac:dyDescent="0.3">
      <c r="A81" s="36" t="s">
        <v>24</v>
      </c>
      <c r="B81" s="37">
        <f t="shared" si="7"/>
        <v>120</v>
      </c>
      <c r="C81" s="37">
        <v>8</v>
      </c>
      <c r="D81" s="37">
        <v>4</v>
      </c>
      <c r="E81" s="37">
        <v>36</v>
      </c>
      <c r="F81" s="37">
        <v>15</v>
      </c>
      <c r="G81" s="37">
        <v>24</v>
      </c>
      <c r="H81" s="37">
        <v>6</v>
      </c>
      <c r="I81" s="37">
        <v>1</v>
      </c>
      <c r="J81" s="37">
        <v>0</v>
      </c>
      <c r="K81" s="37">
        <v>0</v>
      </c>
      <c r="L81" s="37">
        <v>1</v>
      </c>
      <c r="M81" s="37">
        <v>0</v>
      </c>
      <c r="N81" s="37">
        <v>1</v>
      </c>
      <c r="O81" s="37">
        <v>1</v>
      </c>
      <c r="P81" s="37">
        <v>5</v>
      </c>
      <c r="Q81" s="37">
        <v>10</v>
      </c>
      <c r="R81" s="37">
        <v>1</v>
      </c>
      <c r="S81" s="37">
        <v>3</v>
      </c>
      <c r="T81" s="37">
        <v>4</v>
      </c>
      <c r="U81" s="11"/>
      <c r="X81" s="152"/>
      <c r="Y81" s="91" t="s">
        <v>4</v>
      </c>
      <c r="Z81" s="92">
        <v>10</v>
      </c>
      <c r="AA81" s="93">
        <v>2</v>
      </c>
      <c r="AB81" s="93">
        <v>38</v>
      </c>
      <c r="AC81" s="93">
        <v>9</v>
      </c>
      <c r="AD81" s="93">
        <v>10</v>
      </c>
      <c r="AE81" s="93">
        <v>2</v>
      </c>
      <c r="AF81" s="93">
        <v>2</v>
      </c>
      <c r="AG81" s="93">
        <v>3</v>
      </c>
      <c r="AH81" s="93">
        <v>0</v>
      </c>
      <c r="AI81" s="93">
        <v>3</v>
      </c>
      <c r="AJ81" s="93">
        <v>0</v>
      </c>
      <c r="AK81" s="93">
        <v>2</v>
      </c>
      <c r="AL81" s="93">
        <v>1</v>
      </c>
      <c r="AM81" s="93">
        <v>6</v>
      </c>
      <c r="AN81" s="93">
        <v>12</v>
      </c>
      <c r="AO81" s="93">
        <v>1</v>
      </c>
      <c r="AP81" s="93">
        <v>3</v>
      </c>
      <c r="AQ81" s="94">
        <v>0</v>
      </c>
      <c r="AR81" s="80"/>
    </row>
    <row r="82" spans="1:44" x14ac:dyDescent="0.3">
      <c r="A82" s="36" t="s">
        <v>25</v>
      </c>
      <c r="B82" s="37">
        <f t="shared" si="7"/>
        <v>165</v>
      </c>
      <c r="C82" s="37">
        <v>13</v>
      </c>
      <c r="D82" s="37">
        <v>4</v>
      </c>
      <c r="E82" s="37">
        <v>54</v>
      </c>
      <c r="F82" s="37">
        <v>18</v>
      </c>
      <c r="G82" s="37">
        <v>26</v>
      </c>
      <c r="H82" s="37">
        <v>4</v>
      </c>
      <c r="I82" s="37">
        <v>1</v>
      </c>
      <c r="J82" s="37">
        <v>5</v>
      </c>
      <c r="K82" s="37">
        <v>3</v>
      </c>
      <c r="L82" s="37">
        <v>2</v>
      </c>
      <c r="M82" s="37">
        <v>0</v>
      </c>
      <c r="N82" s="37">
        <v>1</v>
      </c>
      <c r="O82" s="37">
        <v>6</v>
      </c>
      <c r="P82" s="37">
        <v>11</v>
      </c>
      <c r="Q82" s="37">
        <v>13</v>
      </c>
      <c r="R82" s="37">
        <v>0</v>
      </c>
      <c r="S82" s="37">
        <v>0</v>
      </c>
      <c r="T82" s="37">
        <v>4</v>
      </c>
      <c r="U82" s="11"/>
      <c r="X82" s="152"/>
      <c r="Y82" s="91" t="s">
        <v>5</v>
      </c>
      <c r="Z82" s="92">
        <v>8</v>
      </c>
      <c r="AA82" s="93">
        <v>4</v>
      </c>
      <c r="AB82" s="93">
        <v>36</v>
      </c>
      <c r="AC82" s="93">
        <v>15</v>
      </c>
      <c r="AD82" s="93">
        <v>24</v>
      </c>
      <c r="AE82" s="93">
        <v>6</v>
      </c>
      <c r="AF82" s="93">
        <v>1</v>
      </c>
      <c r="AG82" s="93">
        <v>0</v>
      </c>
      <c r="AH82" s="93">
        <v>0</v>
      </c>
      <c r="AI82" s="93">
        <v>1</v>
      </c>
      <c r="AJ82" s="93">
        <v>0</v>
      </c>
      <c r="AK82" s="93">
        <v>1</v>
      </c>
      <c r="AL82" s="93">
        <v>1</v>
      </c>
      <c r="AM82" s="93">
        <v>5</v>
      </c>
      <c r="AN82" s="93">
        <v>10</v>
      </c>
      <c r="AO82" s="93">
        <v>1</v>
      </c>
      <c r="AP82" s="93">
        <v>3</v>
      </c>
      <c r="AQ82" s="94">
        <v>4</v>
      </c>
      <c r="AR82" s="80"/>
    </row>
    <row r="83" spans="1:44" x14ac:dyDescent="0.3">
      <c r="A83" s="36" t="s">
        <v>26</v>
      </c>
      <c r="B83" s="37">
        <f t="shared" si="7"/>
        <v>129</v>
      </c>
      <c r="C83" s="37">
        <v>14</v>
      </c>
      <c r="D83" s="37">
        <v>1</v>
      </c>
      <c r="E83" s="37">
        <v>38</v>
      </c>
      <c r="F83" s="37">
        <v>28</v>
      </c>
      <c r="G83" s="37">
        <v>20</v>
      </c>
      <c r="H83" s="37">
        <v>0</v>
      </c>
      <c r="I83" s="37">
        <v>1</v>
      </c>
      <c r="J83" s="37">
        <v>3</v>
      </c>
      <c r="K83" s="37">
        <v>0</v>
      </c>
      <c r="L83" s="37">
        <v>2</v>
      </c>
      <c r="M83" s="37">
        <v>1</v>
      </c>
      <c r="N83" s="37">
        <v>0</v>
      </c>
      <c r="O83" s="37">
        <v>2</v>
      </c>
      <c r="P83" s="37">
        <v>5</v>
      </c>
      <c r="Q83" s="37">
        <v>9</v>
      </c>
      <c r="R83" s="37">
        <v>0</v>
      </c>
      <c r="S83" s="37">
        <v>2</v>
      </c>
      <c r="T83" s="37">
        <v>3</v>
      </c>
      <c r="U83" s="11"/>
      <c r="X83" s="152"/>
      <c r="Y83" s="91" t="s">
        <v>6</v>
      </c>
      <c r="Z83" s="92">
        <v>13</v>
      </c>
      <c r="AA83" s="93">
        <v>4</v>
      </c>
      <c r="AB83" s="93">
        <v>54</v>
      </c>
      <c r="AC83" s="93">
        <v>18</v>
      </c>
      <c r="AD83" s="93">
        <v>26</v>
      </c>
      <c r="AE83" s="93">
        <v>4</v>
      </c>
      <c r="AF83" s="93">
        <v>1</v>
      </c>
      <c r="AG83" s="93">
        <v>5</v>
      </c>
      <c r="AH83" s="93">
        <v>3</v>
      </c>
      <c r="AI83" s="93">
        <v>2</v>
      </c>
      <c r="AJ83" s="93">
        <v>0</v>
      </c>
      <c r="AK83" s="93">
        <v>1</v>
      </c>
      <c r="AL83" s="93">
        <v>6</v>
      </c>
      <c r="AM83" s="93">
        <v>11</v>
      </c>
      <c r="AN83" s="93">
        <v>13</v>
      </c>
      <c r="AO83" s="93">
        <v>0</v>
      </c>
      <c r="AP83" s="93">
        <v>0</v>
      </c>
      <c r="AQ83" s="94">
        <v>4</v>
      </c>
      <c r="AR83" s="80"/>
    </row>
    <row r="84" spans="1:44" x14ac:dyDescent="0.3">
      <c r="A84" s="36" t="s">
        <v>27</v>
      </c>
      <c r="B84" s="37">
        <f t="shared" si="7"/>
        <v>164</v>
      </c>
      <c r="C84" s="37">
        <v>8</v>
      </c>
      <c r="D84" s="37">
        <v>8</v>
      </c>
      <c r="E84" s="37">
        <v>57</v>
      </c>
      <c r="F84" s="37">
        <v>20</v>
      </c>
      <c r="G84" s="37">
        <v>23</v>
      </c>
      <c r="H84" s="37">
        <v>3</v>
      </c>
      <c r="I84" s="37">
        <v>5</v>
      </c>
      <c r="J84" s="37">
        <v>1</v>
      </c>
      <c r="K84" s="37">
        <v>3</v>
      </c>
      <c r="L84" s="37">
        <v>3</v>
      </c>
      <c r="M84" s="37">
        <v>1</v>
      </c>
      <c r="N84" s="37">
        <v>0</v>
      </c>
      <c r="O84" s="37">
        <v>8</v>
      </c>
      <c r="P84" s="37">
        <v>5</v>
      </c>
      <c r="Q84" s="37">
        <v>16</v>
      </c>
      <c r="R84" s="37">
        <v>1</v>
      </c>
      <c r="S84" s="37">
        <v>0</v>
      </c>
      <c r="T84" s="37">
        <v>2</v>
      </c>
      <c r="U84" s="11"/>
      <c r="X84" s="152"/>
      <c r="Y84" s="91" t="s">
        <v>7</v>
      </c>
      <c r="Z84" s="92">
        <v>14</v>
      </c>
      <c r="AA84" s="93">
        <v>1</v>
      </c>
      <c r="AB84" s="93">
        <v>38</v>
      </c>
      <c r="AC84" s="93">
        <v>28</v>
      </c>
      <c r="AD84" s="93">
        <v>20</v>
      </c>
      <c r="AE84" s="93">
        <v>0</v>
      </c>
      <c r="AF84" s="93">
        <v>1</v>
      </c>
      <c r="AG84" s="93">
        <v>3</v>
      </c>
      <c r="AH84" s="93">
        <v>0</v>
      </c>
      <c r="AI84" s="93">
        <v>2</v>
      </c>
      <c r="AJ84" s="93">
        <v>1</v>
      </c>
      <c r="AK84" s="93">
        <v>0</v>
      </c>
      <c r="AL84" s="93">
        <v>2</v>
      </c>
      <c r="AM84" s="93">
        <v>5</v>
      </c>
      <c r="AN84" s="93">
        <v>9</v>
      </c>
      <c r="AO84" s="93">
        <v>0</v>
      </c>
      <c r="AP84" s="93">
        <v>2</v>
      </c>
      <c r="AQ84" s="94">
        <v>3</v>
      </c>
      <c r="AR84" s="80"/>
    </row>
    <row r="85" spans="1:44" x14ac:dyDescent="0.3">
      <c r="A85" s="36" t="s">
        <v>28</v>
      </c>
      <c r="B85" s="37">
        <f t="shared" si="7"/>
        <v>158</v>
      </c>
      <c r="C85" s="37">
        <v>12</v>
      </c>
      <c r="D85" s="37">
        <v>3</v>
      </c>
      <c r="E85" s="37">
        <v>48</v>
      </c>
      <c r="F85" s="37">
        <v>30</v>
      </c>
      <c r="G85" s="37">
        <v>21</v>
      </c>
      <c r="H85" s="37">
        <v>4</v>
      </c>
      <c r="I85" s="37">
        <v>0</v>
      </c>
      <c r="J85" s="37">
        <v>1</v>
      </c>
      <c r="K85" s="37">
        <v>0</v>
      </c>
      <c r="L85" s="37">
        <v>4</v>
      </c>
      <c r="M85" s="37">
        <v>0</v>
      </c>
      <c r="N85" s="37">
        <v>2</v>
      </c>
      <c r="O85" s="37">
        <v>6</v>
      </c>
      <c r="P85" s="37">
        <v>9</v>
      </c>
      <c r="Q85" s="37">
        <v>17</v>
      </c>
      <c r="R85" s="37">
        <v>0</v>
      </c>
      <c r="S85" s="37">
        <v>1</v>
      </c>
      <c r="T85" s="37">
        <v>0</v>
      </c>
      <c r="U85" s="11"/>
      <c r="X85" s="152"/>
      <c r="Y85" s="91" t="s">
        <v>8</v>
      </c>
      <c r="Z85" s="92">
        <v>8</v>
      </c>
      <c r="AA85" s="93">
        <v>8</v>
      </c>
      <c r="AB85" s="93">
        <v>57</v>
      </c>
      <c r="AC85" s="93">
        <v>20</v>
      </c>
      <c r="AD85" s="93">
        <v>23</v>
      </c>
      <c r="AE85" s="93">
        <v>3</v>
      </c>
      <c r="AF85" s="93">
        <v>5</v>
      </c>
      <c r="AG85" s="93">
        <v>1</v>
      </c>
      <c r="AH85" s="93">
        <v>3</v>
      </c>
      <c r="AI85" s="93">
        <v>3</v>
      </c>
      <c r="AJ85" s="93">
        <v>1</v>
      </c>
      <c r="AK85" s="93">
        <v>0</v>
      </c>
      <c r="AL85" s="93">
        <v>8</v>
      </c>
      <c r="AM85" s="93">
        <v>5</v>
      </c>
      <c r="AN85" s="93">
        <v>16</v>
      </c>
      <c r="AO85" s="93">
        <v>1</v>
      </c>
      <c r="AP85" s="93">
        <v>0</v>
      </c>
      <c r="AQ85" s="94">
        <v>2</v>
      </c>
      <c r="AR85" s="80"/>
    </row>
    <row r="86" spans="1:44" x14ac:dyDescent="0.3">
      <c r="A86" s="36" t="s">
        <v>29</v>
      </c>
      <c r="B86" s="37">
        <f t="shared" si="7"/>
        <v>160</v>
      </c>
      <c r="C86" s="37">
        <v>12</v>
      </c>
      <c r="D86" s="37">
        <v>4</v>
      </c>
      <c r="E86" s="37">
        <v>48</v>
      </c>
      <c r="F86" s="37">
        <v>22</v>
      </c>
      <c r="G86" s="37">
        <v>24</v>
      </c>
      <c r="H86" s="37">
        <v>8</v>
      </c>
      <c r="I86" s="37">
        <v>2</v>
      </c>
      <c r="J86" s="37">
        <v>7</v>
      </c>
      <c r="K86" s="37">
        <v>1</v>
      </c>
      <c r="L86" s="37">
        <v>2</v>
      </c>
      <c r="M86" s="37">
        <v>1</v>
      </c>
      <c r="N86" s="37">
        <v>5</v>
      </c>
      <c r="O86" s="37">
        <v>4</v>
      </c>
      <c r="P86" s="37">
        <v>7</v>
      </c>
      <c r="Q86" s="37">
        <v>8</v>
      </c>
      <c r="R86" s="37">
        <v>0</v>
      </c>
      <c r="S86" s="37">
        <v>3</v>
      </c>
      <c r="T86" s="37">
        <v>2</v>
      </c>
      <c r="U86" s="11"/>
      <c r="X86" s="152"/>
      <c r="Y86" s="91" t="s">
        <v>9</v>
      </c>
      <c r="Z86" s="92">
        <v>12</v>
      </c>
      <c r="AA86" s="93">
        <v>3</v>
      </c>
      <c r="AB86" s="93">
        <v>48</v>
      </c>
      <c r="AC86" s="93">
        <v>30</v>
      </c>
      <c r="AD86" s="93">
        <v>21</v>
      </c>
      <c r="AE86" s="93">
        <v>4</v>
      </c>
      <c r="AF86" s="93">
        <v>0</v>
      </c>
      <c r="AG86" s="93">
        <v>1</v>
      </c>
      <c r="AH86" s="93">
        <v>0</v>
      </c>
      <c r="AI86" s="93">
        <v>4</v>
      </c>
      <c r="AJ86" s="93">
        <v>0</v>
      </c>
      <c r="AK86" s="93">
        <v>2</v>
      </c>
      <c r="AL86" s="93">
        <v>6</v>
      </c>
      <c r="AM86" s="93">
        <v>9</v>
      </c>
      <c r="AN86" s="93">
        <v>17</v>
      </c>
      <c r="AO86" s="93">
        <v>0</v>
      </c>
      <c r="AP86" s="93">
        <v>1</v>
      </c>
      <c r="AQ86" s="94">
        <v>0</v>
      </c>
      <c r="AR86" s="80"/>
    </row>
    <row r="87" spans="1:44" x14ac:dyDescent="0.3">
      <c r="A87" s="36" t="s">
        <v>30</v>
      </c>
      <c r="B87" s="37">
        <f t="shared" si="7"/>
        <v>105</v>
      </c>
      <c r="C87" s="37">
        <v>7</v>
      </c>
      <c r="D87" s="37">
        <v>1</v>
      </c>
      <c r="E87" s="37">
        <v>42</v>
      </c>
      <c r="F87" s="37">
        <v>11</v>
      </c>
      <c r="G87" s="37">
        <v>22</v>
      </c>
      <c r="H87" s="37">
        <v>5</v>
      </c>
      <c r="I87" s="37">
        <v>3</v>
      </c>
      <c r="J87" s="37">
        <v>0</v>
      </c>
      <c r="K87" s="37">
        <v>0</v>
      </c>
      <c r="L87" s="37">
        <v>2</v>
      </c>
      <c r="M87" s="37">
        <v>0</v>
      </c>
      <c r="N87" s="37">
        <v>0</v>
      </c>
      <c r="O87" s="37">
        <v>0</v>
      </c>
      <c r="P87" s="37">
        <v>4</v>
      </c>
      <c r="Q87" s="37">
        <v>4</v>
      </c>
      <c r="R87" s="37">
        <v>0</v>
      </c>
      <c r="S87" s="37">
        <v>1</v>
      </c>
      <c r="T87" s="37">
        <v>3</v>
      </c>
      <c r="U87" s="11"/>
      <c r="X87" s="152"/>
      <c r="Y87" s="91" t="s">
        <v>10</v>
      </c>
      <c r="Z87" s="92">
        <v>12</v>
      </c>
      <c r="AA87" s="93">
        <v>4</v>
      </c>
      <c r="AB87" s="93">
        <v>48</v>
      </c>
      <c r="AC87" s="93">
        <v>22</v>
      </c>
      <c r="AD87" s="93">
        <v>24</v>
      </c>
      <c r="AE87" s="93">
        <v>8</v>
      </c>
      <c r="AF87" s="93">
        <v>2</v>
      </c>
      <c r="AG87" s="93">
        <v>7</v>
      </c>
      <c r="AH87" s="93">
        <v>1</v>
      </c>
      <c r="AI87" s="93">
        <v>2</v>
      </c>
      <c r="AJ87" s="93">
        <v>1</v>
      </c>
      <c r="AK87" s="93">
        <v>5</v>
      </c>
      <c r="AL87" s="93">
        <v>4</v>
      </c>
      <c r="AM87" s="93">
        <v>7</v>
      </c>
      <c r="AN87" s="93">
        <v>8</v>
      </c>
      <c r="AO87" s="93">
        <v>0</v>
      </c>
      <c r="AP87" s="93">
        <v>3</v>
      </c>
      <c r="AQ87" s="94">
        <v>2</v>
      </c>
      <c r="AR87" s="80"/>
    </row>
    <row r="88" spans="1:44" x14ac:dyDescent="0.3">
      <c r="A88" s="36" t="s">
        <v>31</v>
      </c>
      <c r="B88" s="37">
        <f t="shared" si="7"/>
        <v>0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11"/>
      <c r="X88" s="152"/>
      <c r="Y88" s="91" t="s">
        <v>21</v>
      </c>
      <c r="Z88" s="92">
        <v>7</v>
      </c>
      <c r="AA88" s="93">
        <v>1</v>
      </c>
      <c r="AB88" s="93">
        <v>42</v>
      </c>
      <c r="AC88" s="93">
        <v>11</v>
      </c>
      <c r="AD88" s="93">
        <v>22</v>
      </c>
      <c r="AE88" s="93">
        <v>5</v>
      </c>
      <c r="AF88" s="93">
        <v>3</v>
      </c>
      <c r="AG88" s="93">
        <v>0</v>
      </c>
      <c r="AH88" s="93">
        <v>0</v>
      </c>
      <c r="AI88" s="93">
        <v>2</v>
      </c>
      <c r="AJ88" s="93">
        <v>0</v>
      </c>
      <c r="AK88" s="93">
        <v>0</v>
      </c>
      <c r="AL88" s="93">
        <v>0</v>
      </c>
      <c r="AM88" s="93">
        <v>4</v>
      </c>
      <c r="AN88" s="93">
        <v>4</v>
      </c>
      <c r="AO88" s="93">
        <v>0</v>
      </c>
      <c r="AP88" s="93">
        <v>1</v>
      </c>
      <c r="AQ88" s="94">
        <v>3</v>
      </c>
      <c r="AR88" s="80"/>
    </row>
    <row r="89" spans="1:44" x14ac:dyDescent="0.3">
      <c r="A89" s="36" t="s">
        <v>32</v>
      </c>
      <c r="B89" s="37">
        <f t="shared" si="7"/>
        <v>0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11"/>
      <c r="X89" s="152"/>
      <c r="Y89" s="91" t="s">
        <v>11</v>
      </c>
      <c r="Z89" s="92">
        <v>0</v>
      </c>
      <c r="AA89" s="93">
        <v>0</v>
      </c>
      <c r="AB89" s="93">
        <v>0</v>
      </c>
      <c r="AC89" s="93">
        <v>0</v>
      </c>
      <c r="AD89" s="93">
        <v>0</v>
      </c>
      <c r="AE89" s="93">
        <v>0</v>
      </c>
      <c r="AF89" s="93">
        <v>0</v>
      </c>
      <c r="AG89" s="93">
        <v>0</v>
      </c>
      <c r="AH89" s="93">
        <v>0</v>
      </c>
      <c r="AI89" s="93">
        <v>0</v>
      </c>
      <c r="AJ89" s="93">
        <v>0</v>
      </c>
      <c r="AK89" s="93">
        <v>0</v>
      </c>
      <c r="AL89" s="93">
        <v>0</v>
      </c>
      <c r="AM89" s="93">
        <v>0</v>
      </c>
      <c r="AN89" s="93">
        <v>0</v>
      </c>
      <c r="AO89" s="93">
        <v>0</v>
      </c>
      <c r="AP89" s="93">
        <v>0</v>
      </c>
      <c r="AQ89" s="94">
        <v>0</v>
      </c>
      <c r="AR89" s="80"/>
    </row>
    <row r="90" spans="1:44" x14ac:dyDescent="0.3">
      <c r="A90" s="36" t="s">
        <v>33</v>
      </c>
      <c r="B90" s="37">
        <f t="shared" si="7"/>
        <v>0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11"/>
      <c r="X90" s="152"/>
      <c r="Y90" s="91" t="s">
        <v>12</v>
      </c>
      <c r="Z90" s="92">
        <v>0</v>
      </c>
      <c r="AA90" s="93">
        <v>0</v>
      </c>
      <c r="AB90" s="93">
        <v>0</v>
      </c>
      <c r="AC90" s="93">
        <v>0</v>
      </c>
      <c r="AD90" s="93">
        <v>0</v>
      </c>
      <c r="AE90" s="93">
        <v>0</v>
      </c>
      <c r="AF90" s="93">
        <v>0</v>
      </c>
      <c r="AG90" s="93">
        <v>0</v>
      </c>
      <c r="AH90" s="93">
        <v>0</v>
      </c>
      <c r="AI90" s="93">
        <v>0</v>
      </c>
      <c r="AJ90" s="93">
        <v>0</v>
      </c>
      <c r="AK90" s="93">
        <v>0</v>
      </c>
      <c r="AL90" s="93">
        <v>0</v>
      </c>
      <c r="AM90" s="93">
        <v>0</v>
      </c>
      <c r="AN90" s="93">
        <v>0</v>
      </c>
      <c r="AO90" s="93">
        <v>0</v>
      </c>
      <c r="AP90" s="93">
        <v>0</v>
      </c>
      <c r="AQ90" s="94">
        <v>0</v>
      </c>
      <c r="AR90" s="80"/>
    </row>
    <row r="91" spans="1:44" ht="17.25" thickBot="1" x14ac:dyDescent="0.35">
      <c r="A91" s="41" t="s">
        <v>14</v>
      </c>
      <c r="B91" s="42">
        <f>+SUM(B79:B90)</f>
        <v>1215</v>
      </c>
      <c r="C91" s="42">
        <f t="shared" ref="C91:T91" si="8">+SUM(C79:C90)</f>
        <v>93</v>
      </c>
      <c r="D91" s="42">
        <f t="shared" si="8"/>
        <v>30</v>
      </c>
      <c r="E91" s="42">
        <f t="shared" si="8"/>
        <v>398</v>
      </c>
      <c r="F91" s="42">
        <f t="shared" si="8"/>
        <v>169</v>
      </c>
      <c r="G91" s="42">
        <f t="shared" si="8"/>
        <v>190</v>
      </c>
      <c r="H91" s="42">
        <f t="shared" si="8"/>
        <v>35</v>
      </c>
      <c r="I91" s="42">
        <f t="shared" si="8"/>
        <v>17</v>
      </c>
      <c r="J91" s="42">
        <f t="shared" si="8"/>
        <v>24</v>
      </c>
      <c r="K91" s="42">
        <f t="shared" si="8"/>
        <v>8</v>
      </c>
      <c r="L91" s="42">
        <f t="shared" si="8"/>
        <v>21</v>
      </c>
      <c r="M91" s="42">
        <f t="shared" si="8"/>
        <v>3</v>
      </c>
      <c r="N91" s="42">
        <f t="shared" si="8"/>
        <v>12</v>
      </c>
      <c r="O91" s="42">
        <f t="shared" si="8"/>
        <v>28</v>
      </c>
      <c r="P91" s="42">
        <f t="shared" si="8"/>
        <v>52</v>
      </c>
      <c r="Q91" s="42">
        <f t="shared" si="8"/>
        <v>99</v>
      </c>
      <c r="R91" s="42">
        <f t="shared" si="8"/>
        <v>3</v>
      </c>
      <c r="S91" s="42">
        <f t="shared" si="8"/>
        <v>14</v>
      </c>
      <c r="T91" s="42">
        <f t="shared" si="8"/>
        <v>19</v>
      </c>
      <c r="U91" s="11"/>
      <c r="X91" s="153"/>
      <c r="Y91" s="95" t="s">
        <v>13</v>
      </c>
      <c r="Z91" s="96">
        <v>0</v>
      </c>
      <c r="AA91" s="97">
        <v>0</v>
      </c>
      <c r="AB91" s="97">
        <v>0</v>
      </c>
      <c r="AC91" s="97">
        <v>0</v>
      </c>
      <c r="AD91" s="97">
        <v>0</v>
      </c>
      <c r="AE91" s="97">
        <v>0</v>
      </c>
      <c r="AF91" s="97">
        <v>0</v>
      </c>
      <c r="AG91" s="97">
        <v>0</v>
      </c>
      <c r="AH91" s="97">
        <v>0</v>
      </c>
      <c r="AI91" s="97">
        <v>0</v>
      </c>
      <c r="AJ91" s="97">
        <v>0</v>
      </c>
      <c r="AK91" s="97">
        <v>0</v>
      </c>
      <c r="AL91" s="97">
        <v>0</v>
      </c>
      <c r="AM91" s="97">
        <v>0</v>
      </c>
      <c r="AN91" s="97">
        <v>0</v>
      </c>
      <c r="AO91" s="97">
        <v>0</v>
      </c>
      <c r="AP91" s="97">
        <v>0</v>
      </c>
      <c r="AQ91" s="98">
        <v>0</v>
      </c>
      <c r="AR91" s="80"/>
    </row>
    <row r="92" spans="1:44" ht="17.25" thickTop="1" x14ac:dyDescent="0.3">
      <c r="A92" s="43" t="s">
        <v>15</v>
      </c>
      <c r="B92" s="99">
        <f>+B91/B91</f>
        <v>1</v>
      </c>
      <c r="C92" s="99">
        <f>+C91/$B$91</f>
        <v>7.6543209876543214E-2</v>
      </c>
      <c r="D92" s="99">
        <f t="shared" ref="D92:T92" si="9">+D91/$B$91</f>
        <v>2.4691358024691357E-2</v>
      </c>
      <c r="E92" s="99">
        <f t="shared" si="9"/>
        <v>0.32757201646090534</v>
      </c>
      <c r="F92" s="99">
        <f t="shared" si="9"/>
        <v>0.13909465020576131</v>
      </c>
      <c r="G92" s="99">
        <f t="shared" si="9"/>
        <v>0.15637860082304528</v>
      </c>
      <c r="H92" s="99">
        <f t="shared" si="9"/>
        <v>2.8806584362139918E-2</v>
      </c>
      <c r="I92" s="99">
        <f t="shared" si="9"/>
        <v>1.3991769547325103E-2</v>
      </c>
      <c r="J92" s="99">
        <f t="shared" si="9"/>
        <v>1.9753086419753086E-2</v>
      </c>
      <c r="K92" s="99">
        <f t="shared" si="9"/>
        <v>6.5843621399176953E-3</v>
      </c>
      <c r="L92" s="99">
        <f t="shared" si="9"/>
        <v>1.7283950617283949E-2</v>
      </c>
      <c r="M92" s="99">
        <f t="shared" si="9"/>
        <v>2.4691358024691358E-3</v>
      </c>
      <c r="N92" s="99">
        <f t="shared" si="9"/>
        <v>9.876543209876543E-3</v>
      </c>
      <c r="O92" s="99">
        <f t="shared" si="9"/>
        <v>2.3045267489711935E-2</v>
      </c>
      <c r="P92" s="99">
        <f t="shared" si="9"/>
        <v>4.2798353909465021E-2</v>
      </c>
      <c r="Q92" s="99">
        <f t="shared" si="9"/>
        <v>8.1481481481481488E-2</v>
      </c>
      <c r="R92" s="99">
        <f t="shared" si="9"/>
        <v>2.4691358024691358E-3</v>
      </c>
      <c r="S92" s="99">
        <f t="shared" si="9"/>
        <v>1.1522633744855968E-2</v>
      </c>
      <c r="T92" s="99">
        <f t="shared" si="9"/>
        <v>1.5637860082304528E-2</v>
      </c>
      <c r="U92" s="11"/>
    </row>
    <row r="93" spans="1:44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1"/>
    </row>
    <row r="94" spans="1:44" ht="19.5" x14ac:dyDescent="0.3">
      <c r="A94" s="25" t="s">
        <v>103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7"/>
      <c r="Q94" s="77"/>
      <c r="R94" s="77"/>
      <c r="S94" s="77"/>
      <c r="T94" s="77"/>
      <c r="U94" s="77"/>
      <c r="V94" s="77"/>
    </row>
    <row r="95" spans="1:44" ht="18" x14ac:dyDescent="0.3">
      <c r="A95" s="11"/>
      <c r="B95" s="154"/>
      <c r="C95" s="154"/>
      <c r="D95" s="154"/>
      <c r="E95" s="154"/>
      <c r="F95" s="154"/>
      <c r="G95" s="154"/>
      <c r="H95" s="154"/>
      <c r="I95" s="48"/>
      <c r="J95" s="100"/>
      <c r="K95" s="100"/>
      <c r="L95" s="100"/>
      <c r="M95" s="100"/>
      <c r="N95" s="154"/>
      <c r="O95" s="154"/>
      <c r="P95" s="154"/>
      <c r="Q95" s="100"/>
      <c r="R95" s="101"/>
      <c r="S95" s="102"/>
      <c r="T95" s="100"/>
      <c r="U95" s="69"/>
    </row>
    <row r="96" spans="1:44" ht="27.6" customHeight="1" x14ac:dyDescent="0.3">
      <c r="A96" s="103"/>
      <c r="B96" s="48" t="s">
        <v>104</v>
      </c>
      <c r="C96" s="104"/>
      <c r="D96" s="104"/>
      <c r="E96" s="48"/>
      <c r="F96" s="100"/>
      <c r="G96" s="105"/>
      <c r="H96" s="105"/>
      <c r="I96" s="106"/>
      <c r="J96" s="106"/>
      <c r="K96" s="106"/>
      <c r="L96" s="106"/>
      <c r="M96" s="6"/>
      <c r="N96" s="107"/>
      <c r="O96" s="107"/>
      <c r="P96" s="107"/>
      <c r="Q96" s="6"/>
      <c r="R96" s="6"/>
      <c r="S96" s="6"/>
      <c r="T96" s="6"/>
      <c r="U96" s="6"/>
      <c r="V96" s="6"/>
    </row>
    <row r="97" spans="1:22" ht="47.25" x14ac:dyDescent="0.3">
      <c r="A97" s="103"/>
      <c r="B97" s="32" t="s">
        <v>105</v>
      </c>
      <c r="C97" s="32"/>
      <c r="D97" s="32"/>
      <c r="E97" s="108"/>
      <c r="F97" s="72"/>
      <c r="G97" s="63"/>
      <c r="H97" s="63"/>
      <c r="I97" s="109"/>
      <c r="J97" s="109"/>
      <c r="K97" s="109"/>
      <c r="L97" s="110"/>
      <c r="M97" s="110"/>
      <c r="N97" s="62"/>
      <c r="O97" s="63"/>
      <c r="P97" s="63"/>
      <c r="Q97" s="63"/>
      <c r="R97" s="111"/>
      <c r="S97" s="63"/>
      <c r="T97" s="63"/>
      <c r="U97" s="63"/>
      <c r="V97" s="63"/>
    </row>
    <row r="98" spans="1:22" x14ac:dyDescent="0.3">
      <c r="A98" s="103"/>
      <c r="B98" s="112"/>
      <c r="C98" s="112"/>
      <c r="D98" s="112"/>
      <c r="E98" s="113"/>
      <c r="F98" s="114"/>
      <c r="G98" s="63"/>
      <c r="H98" s="63"/>
      <c r="I98" s="109"/>
      <c r="J98" s="109"/>
      <c r="K98" s="109"/>
      <c r="L98" s="110"/>
      <c r="M98" s="110"/>
      <c r="N98" s="62"/>
      <c r="O98" s="63"/>
      <c r="P98" s="63"/>
      <c r="Q98" s="63"/>
      <c r="R98" s="111"/>
      <c r="S98" s="63"/>
      <c r="T98" s="63"/>
      <c r="U98" s="63"/>
      <c r="V98" s="63"/>
    </row>
    <row r="99" spans="1:22" x14ac:dyDescent="0.3">
      <c r="A99" s="103"/>
      <c r="B99" s="1" t="s">
        <v>1</v>
      </c>
      <c r="C99" s="1">
        <v>2017</v>
      </c>
      <c r="D99" s="1">
        <v>2018</v>
      </c>
      <c r="E99" s="3" t="s">
        <v>20</v>
      </c>
      <c r="F99" s="13"/>
      <c r="G99" s="63"/>
      <c r="H99" s="63"/>
      <c r="I99" s="109"/>
      <c r="J99" s="109"/>
      <c r="K99" s="109"/>
      <c r="L99" s="110"/>
      <c r="M99" s="110"/>
      <c r="N99" s="62"/>
      <c r="O99" s="63"/>
      <c r="P99" s="63"/>
      <c r="Q99" s="63"/>
      <c r="R99" s="111"/>
      <c r="S99" s="63"/>
      <c r="T99" s="63"/>
      <c r="U99" s="63"/>
      <c r="V99" s="63"/>
    </row>
    <row r="100" spans="1:22" x14ac:dyDescent="0.3">
      <c r="A100" s="103"/>
      <c r="B100" s="115" t="s">
        <v>22</v>
      </c>
      <c r="C100" s="116">
        <v>94</v>
      </c>
      <c r="D100" s="116">
        <v>110</v>
      </c>
      <c r="E100" s="117">
        <f t="shared" ref="E100:E111" si="10">+(D100-C100)/C100</f>
        <v>0.1702127659574468</v>
      </c>
      <c r="F100" s="13"/>
      <c r="G100" s="63"/>
      <c r="H100" s="63"/>
      <c r="I100" s="109"/>
      <c r="J100" s="109"/>
      <c r="K100" s="109"/>
      <c r="L100" s="110"/>
      <c r="M100" s="110"/>
      <c r="N100" s="62"/>
      <c r="O100" s="63"/>
      <c r="P100" s="63"/>
      <c r="Q100" s="63"/>
      <c r="R100" s="111"/>
      <c r="S100" s="63"/>
      <c r="T100" s="63"/>
      <c r="U100" s="63"/>
      <c r="V100" s="63"/>
    </row>
    <row r="101" spans="1:22" x14ac:dyDescent="0.3">
      <c r="A101" s="103"/>
      <c r="B101" s="118" t="s">
        <v>23</v>
      </c>
      <c r="C101" s="119">
        <v>83</v>
      </c>
      <c r="D101" s="119">
        <v>104</v>
      </c>
      <c r="E101" s="117">
        <f t="shared" si="10"/>
        <v>0.25301204819277107</v>
      </c>
      <c r="F101" s="13"/>
      <c r="G101" s="63"/>
      <c r="H101" s="63"/>
      <c r="I101" s="109"/>
      <c r="J101" s="109"/>
      <c r="K101" s="109"/>
      <c r="L101" s="110"/>
      <c r="M101" s="110"/>
      <c r="N101" s="62"/>
      <c r="O101" s="63"/>
      <c r="P101" s="63"/>
      <c r="Q101" s="63"/>
      <c r="R101" s="111"/>
      <c r="S101" s="63"/>
      <c r="T101" s="63"/>
      <c r="U101" s="63"/>
      <c r="V101" s="63"/>
    </row>
    <row r="102" spans="1:22" x14ac:dyDescent="0.3">
      <c r="A102" s="103"/>
      <c r="B102" s="118" t="s">
        <v>24</v>
      </c>
      <c r="C102" s="119">
        <v>100</v>
      </c>
      <c r="D102" s="119">
        <v>120</v>
      </c>
      <c r="E102" s="117">
        <f t="shared" si="10"/>
        <v>0.2</v>
      </c>
      <c r="F102" s="13"/>
      <c r="G102" s="63"/>
      <c r="H102" s="63"/>
      <c r="I102" s="109"/>
      <c r="J102" s="109"/>
      <c r="K102" s="109"/>
      <c r="L102" s="110"/>
      <c r="M102" s="110"/>
      <c r="N102" s="62"/>
      <c r="O102" s="63"/>
      <c r="P102" s="63"/>
      <c r="Q102" s="63"/>
      <c r="R102" s="111"/>
      <c r="S102" s="63"/>
      <c r="T102" s="63"/>
      <c r="U102" s="63"/>
      <c r="V102" s="63"/>
    </row>
    <row r="103" spans="1:22" x14ac:dyDescent="0.3">
      <c r="A103" s="103"/>
      <c r="B103" s="118" t="s">
        <v>25</v>
      </c>
      <c r="C103" s="119">
        <v>143</v>
      </c>
      <c r="D103" s="119">
        <v>165</v>
      </c>
      <c r="E103" s="117">
        <f t="shared" si="10"/>
        <v>0.15384615384615385</v>
      </c>
      <c r="F103" s="13"/>
      <c r="G103" s="63"/>
      <c r="H103" s="63"/>
      <c r="I103" s="109"/>
      <c r="J103" s="109"/>
      <c r="K103" s="109"/>
      <c r="L103" s="110"/>
      <c r="M103" s="110"/>
      <c r="N103" s="62"/>
      <c r="O103" s="63"/>
      <c r="P103" s="63"/>
      <c r="Q103" s="63"/>
      <c r="R103" s="111"/>
      <c r="S103" s="63"/>
      <c r="T103" s="63"/>
      <c r="U103" s="63"/>
      <c r="V103" s="63"/>
    </row>
    <row r="104" spans="1:22" x14ac:dyDescent="0.3">
      <c r="A104" s="103"/>
      <c r="B104" s="118" t="s">
        <v>26</v>
      </c>
      <c r="C104" s="119">
        <v>118</v>
      </c>
      <c r="D104" s="119">
        <v>129</v>
      </c>
      <c r="E104" s="117">
        <f t="shared" si="10"/>
        <v>9.3220338983050849E-2</v>
      </c>
      <c r="F104" s="13"/>
      <c r="G104" s="63"/>
      <c r="H104" s="63"/>
      <c r="I104" s="109"/>
      <c r="J104" s="109"/>
      <c r="K104" s="109"/>
      <c r="L104" s="110"/>
      <c r="M104" s="110"/>
      <c r="N104" s="62"/>
      <c r="O104" s="63"/>
      <c r="P104" s="63"/>
      <c r="Q104" s="63"/>
      <c r="R104" s="111"/>
      <c r="S104" s="63"/>
      <c r="T104" s="63"/>
      <c r="U104" s="63"/>
      <c r="V104" s="63"/>
    </row>
    <row r="105" spans="1:22" x14ac:dyDescent="0.3">
      <c r="A105" s="103"/>
      <c r="B105" s="118" t="s">
        <v>27</v>
      </c>
      <c r="C105" s="119">
        <v>149</v>
      </c>
      <c r="D105" s="119">
        <v>164</v>
      </c>
      <c r="E105" s="117">
        <f t="shared" si="10"/>
        <v>0.10067114093959731</v>
      </c>
      <c r="F105" s="13"/>
      <c r="G105" s="63"/>
      <c r="H105" s="63"/>
      <c r="I105" s="120"/>
      <c r="J105" s="121"/>
      <c r="K105" s="121"/>
      <c r="L105" s="121"/>
      <c r="M105" s="121"/>
      <c r="N105" s="62"/>
      <c r="O105" s="63"/>
      <c r="P105" s="63"/>
      <c r="Q105" s="122"/>
      <c r="R105" s="121"/>
      <c r="S105" s="122"/>
      <c r="T105" s="122"/>
      <c r="U105" s="122"/>
      <c r="V105" s="122"/>
    </row>
    <row r="106" spans="1:22" x14ac:dyDescent="0.3">
      <c r="A106" s="103"/>
      <c r="B106" s="118" t="s">
        <v>28</v>
      </c>
      <c r="C106" s="119">
        <v>123</v>
      </c>
      <c r="D106" s="119">
        <v>158</v>
      </c>
      <c r="E106" s="117">
        <f t="shared" si="10"/>
        <v>0.28455284552845528</v>
      </c>
      <c r="F106" s="13"/>
      <c r="G106" s="63"/>
      <c r="H106" s="63"/>
      <c r="I106" s="110"/>
      <c r="J106" s="110"/>
      <c r="K106" s="110"/>
      <c r="L106" s="123"/>
      <c r="M106" s="124"/>
      <c r="N106" s="62"/>
      <c r="O106" s="63"/>
      <c r="P106" s="63"/>
      <c r="Q106" s="124"/>
      <c r="R106" s="124"/>
      <c r="S106" s="124"/>
      <c r="T106" s="124"/>
      <c r="U106" s="124"/>
      <c r="V106" s="124"/>
    </row>
    <row r="107" spans="1:22" x14ac:dyDescent="0.3">
      <c r="A107" s="103"/>
      <c r="B107" s="118" t="s">
        <v>29</v>
      </c>
      <c r="C107" s="119">
        <v>154</v>
      </c>
      <c r="D107" s="119">
        <v>160</v>
      </c>
      <c r="E107" s="117">
        <f>+(D107-C107)/C107</f>
        <v>3.896103896103896E-2</v>
      </c>
      <c r="F107" s="13"/>
      <c r="G107" s="63"/>
      <c r="H107" s="63"/>
      <c r="I107" s="103"/>
      <c r="J107" s="103"/>
      <c r="K107" s="103"/>
      <c r="L107" s="103"/>
      <c r="M107" s="103"/>
      <c r="N107" s="62"/>
      <c r="O107" s="63"/>
      <c r="P107" s="63"/>
      <c r="Q107" s="103"/>
      <c r="R107" s="103"/>
      <c r="S107" s="103"/>
      <c r="T107" s="103"/>
      <c r="U107" s="11"/>
    </row>
    <row r="108" spans="1:22" ht="19.5" x14ac:dyDescent="0.3">
      <c r="A108" s="103"/>
      <c r="B108" s="118" t="s">
        <v>36</v>
      </c>
      <c r="C108" s="119">
        <v>140</v>
      </c>
      <c r="D108" s="119">
        <v>105</v>
      </c>
      <c r="E108" s="117">
        <f>+(D108-C108)/C108</f>
        <v>-0.25</v>
      </c>
      <c r="F108" s="13"/>
      <c r="G108" s="63"/>
      <c r="H108" s="63"/>
      <c r="I108" s="125"/>
      <c r="J108" s="126"/>
      <c r="K108" s="126"/>
      <c r="L108" s="126"/>
      <c r="M108" s="57"/>
      <c r="N108" s="62"/>
      <c r="O108" s="63"/>
      <c r="P108" s="63"/>
      <c r="Q108" s="57"/>
      <c r="R108" s="57"/>
      <c r="S108" s="127"/>
      <c r="T108" s="127"/>
      <c r="U108" s="127"/>
      <c r="V108" s="127"/>
    </row>
    <row r="109" spans="1:22" ht="15" hidden="1" customHeight="1" x14ac:dyDescent="0.3">
      <c r="A109" s="103"/>
      <c r="B109" s="118" t="s">
        <v>31</v>
      </c>
      <c r="C109" s="119">
        <v>148</v>
      </c>
      <c r="D109" s="119">
        <v>0</v>
      </c>
      <c r="E109" s="117">
        <f t="shared" si="10"/>
        <v>-1</v>
      </c>
      <c r="F109" s="13"/>
      <c r="G109" s="67"/>
      <c r="H109" s="67"/>
      <c r="I109" s="103"/>
      <c r="J109" s="128"/>
      <c r="K109" s="128"/>
      <c r="L109" s="112"/>
      <c r="M109" s="103"/>
      <c r="N109" s="66"/>
      <c r="O109" s="67"/>
      <c r="P109" s="67"/>
      <c r="Q109" s="103"/>
      <c r="R109" s="103"/>
      <c r="S109" s="103"/>
      <c r="T109" s="103"/>
      <c r="U109" s="11"/>
    </row>
    <row r="110" spans="1:22" ht="15.75" hidden="1" customHeight="1" x14ac:dyDescent="0.3">
      <c r="A110" s="103"/>
      <c r="B110" s="118" t="s">
        <v>32</v>
      </c>
      <c r="C110" s="119">
        <v>175</v>
      </c>
      <c r="D110" s="119">
        <v>0</v>
      </c>
      <c r="E110" s="117">
        <f t="shared" si="10"/>
        <v>-1</v>
      </c>
      <c r="F110" s="13"/>
      <c r="G110" s="129"/>
      <c r="H110" s="129"/>
      <c r="I110" s="103"/>
      <c r="J110" s="103"/>
      <c r="K110" s="103"/>
      <c r="L110" s="112"/>
      <c r="M110" s="130"/>
      <c r="N110" s="131"/>
      <c r="O110" s="129"/>
      <c r="P110" s="129"/>
      <c r="Q110" s="103"/>
      <c r="R110" s="103"/>
      <c r="S110" s="103"/>
      <c r="T110" s="103"/>
      <c r="U110" s="11"/>
    </row>
    <row r="111" spans="1:22" ht="15" hidden="1" customHeight="1" x14ac:dyDescent="0.3">
      <c r="A111" s="103"/>
      <c r="B111" s="132" t="s">
        <v>33</v>
      </c>
      <c r="C111" s="133">
        <v>105</v>
      </c>
      <c r="D111" s="133">
        <v>0</v>
      </c>
      <c r="E111" s="117">
        <f t="shared" si="10"/>
        <v>-1</v>
      </c>
      <c r="F111" s="13"/>
      <c r="G111" s="103"/>
      <c r="H111" s="112"/>
      <c r="I111" s="103"/>
      <c r="J111" s="103"/>
      <c r="K111" s="103"/>
      <c r="L111" s="134"/>
      <c r="M111" s="135"/>
      <c r="N111" s="103"/>
      <c r="O111" s="103"/>
      <c r="P111" s="103"/>
      <c r="Q111" s="103"/>
      <c r="R111" s="103"/>
      <c r="S111" s="103"/>
      <c r="T111" s="103"/>
      <c r="U111" s="11"/>
    </row>
    <row r="112" spans="1:22" ht="15" customHeight="1" x14ac:dyDescent="0.3">
      <c r="A112" s="103"/>
      <c r="B112" s="41" t="s">
        <v>14</v>
      </c>
      <c r="C112" s="42">
        <f>+SUM(C100:C108)</f>
        <v>1104</v>
      </c>
      <c r="D112" s="42">
        <f>+SUM(D100:D108)</f>
        <v>1215</v>
      </c>
      <c r="E112" s="136">
        <f>+(D112-(SUM(C100:C108)))/SUM(C100:C108)</f>
        <v>0.10054347826086957</v>
      </c>
      <c r="F112" s="13"/>
      <c r="G112" s="103"/>
      <c r="H112" s="112"/>
      <c r="I112" s="103"/>
      <c r="J112" s="103"/>
      <c r="K112" s="103"/>
      <c r="L112" s="137"/>
      <c r="M112" s="109"/>
      <c r="N112" s="109"/>
      <c r="O112" s="109"/>
      <c r="P112" s="103"/>
      <c r="Q112" s="103"/>
      <c r="R112" s="103"/>
      <c r="S112" s="103"/>
      <c r="T112" s="103"/>
      <c r="U112" s="11"/>
    </row>
    <row r="113" spans="1:21" s="11" customFormat="1" ht="15" customHeight="1" x14ac:dyDescent="0.3">
      <c r="A113" s="103"/>
      <c r="B113" s="10"/>
      <c r="C113" s="138"/>
      <c r="D113" s="138"/>
      <c r="E113" s="139"/>
      <c r="F113" s="139"/>
      <c r="G113" s="103"/>
      <c r="H113" s="107"/>
      <c r="I113" s="103"/>
      <c r="J113" s="103"/>
      <c r="K113" s="103"/>
      <c r="L113" s="59"/>
      <c r="M113" s="59"/>
      <c r="N113" s="103"/>
      <c r="O113" s="103"/>
      <c r="P113" s="103"/>
      <c r="Q113" s="103"/>
      <c r="R113" s="103"/>
      <c r="S113" s="103"/>
      <c r="T113" s="103"/>
    </row>
    <row r="114" spans="1:21" s="11" customFormat="1" x14ac:dyDescent="0.3">
      <c r="A114" s="103"/>
      <c r="B114" s="12" t="s">
        <v>106</v>
      </c>
      <c r="C114" s="13"/>
      <c r="D114" s="13"/>
      <c r="E114" s="13"/>
      <c r="F114" s="13"/>
      <c r="G114" s="103"/>
      <c r="H114" s="107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</row>
    <row r="115" spans="1:21" s="11" customFormat="1" x14ac:dyDescent="0.3">
      <c r="A115" s="103"/>
      <c r="B115" s="12" t="s">
        <v>43</v>
      </c>
      <c r="C115" s="13"/>
      <c r="D115" s="13"/>
      <c r="E115" s="13"/>
      <c r="F115" s="13"/>
      <c r="G115" s="103"/>
      <c r="H115" s="62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</row>
    <row r="116" spans="1:21" s="11" customFormat="1" x14ac:dyDescent="0.3">
      <c r="A116" s="13"/>
      <c r="B116" s="13"/>
      <c r="C116" s="13"/>
      <c r="D116" s="13"/>
      <c r="E116" s="13"/>
      <c r="F116" s="13"/>
      <c r="G116" s="13"/>
      <c r="U116" s="10"/>
    </row>
    <row r="117" spans="1:21" s="11" customFormat="1" x14ac:dyDescent="0.3">
      <c r="A117" s="13"/>
      <c r="B117" s="13"/>
      <c r="C117" s="13"/>
      <c r="D117" s="13"/>
      <c r="E117" s="13"/>
      <c r="F117" s="13"/>
      <c r="G117" s="13"/>
      <c r="U117" s="10"/>
    </row>
    <row r="118" spans="1:21" s="11" customFormat="1" x14ac:dyDescent="0.3">
      <c r="A118" s="13"/>
      <c r="B118" s="13"/>
      <c r="C118" s="13"/>
      <c r="D118" s="13"/>
      <c r="E118" s="13"/>
      <c r="F118" s="13"/>
      <c r="G118" s="13"/>
      <c r="U118" s="10"/>
    </row>
    <row r="119" spans="1:21" s="11" customFormat="1" x14ac:dyDescent="0.3">
      <c r="A119" s="13"/>
      <c r="B119" s="13"/>
      <c r="C119" s="13"/>
      <c r="D119" s="13"/>
      <c r="E119" s="13"/>
      <c r="F119" s="13"/>
      <c r="G119" s="13"/>
      <c r="U119" s="10"/>
    </row>
    <row r="120" spans="1:21" s="11" customFormat="1" x14ac:dyDescent="0.3">
      <c r="A120" s="13"/>
      <c r="B120" s="13"/>
      <c r="C120" s="13"/>
      <c r="D120" s="13"/>
      <c r="E120" s="13"/>
      <c r="F120" s="13"/>
      <c r="G120" s="13"/>
      <c r="U120" s="10"/>
    </row>
    <row r="121" spans="1:21" s="11" customFormat="1" x14ac:dyDescent="0.3">
      <c r="A121" s="13"/>
      <c r="B121" s="13"/>
      <c r="C121" s="13"/>
      <c r="D121" s="13"/>
      <c r="E121" s="13"/>
      <c r="F121" s="13"/>
      <c r="G121" s="13"/>
      <c r="U121" s="10"/>
    </row>
    <row r="122" spans="1:21" s="11" customFormat="1" x14ac:dyDescent="0.3">
      <c r="A122" s="13"/>
      <c r="B122" s="13"/>
      <c r="C122" s="13"/>
      <c r="D122" s="13"/>
      <c r="E122" s="13"/>
      <c r="F122" s="13"/>
      <c r="G122" s="13"/>
      <c r="U122" s="10"/>
    </row>
    <row r="123" spans="1:21" s="11" customFormat="1" x14ac:dyDescent="0.3">
      <c r="A123" s="13"/>
      <c r="B123" s="13"/>
      <c r="C123" s="13"/>
      <c r="D123" s="13"/>
      <c r="E123" s="13"/>
      <c r="F123" s="13"/>
      <c r="G123" s="13"/>
      <c r="U123" s="10"/>
    </row>
    <row r="124" spans="1:21" s="11" customFormat="1" x14ac:dyDescent="0.3">
      <c r="A124" s="13"/>
      <c r="B124" s="13"/>
      <c r="C124" s="13"/>
      <c r="D124" s="13"/>
      <c r="E124" s="13"/>
      <c r="F124" s="13"/>
      <c r="G124" s="13"/>
      <c r="U124" s="10"/>
    </row>
  </sheetData>
  <mergeCells count="11">
    <mergeCell ref="X77:Y79"/>
    <mergeCell ref="Z77:AQ77"/>
    <mergeCell ref="X80:X91"/>
    <mergeCell ref="B95:H95"/>
    <mergeCell ref="N95:P95"/>
    <mergeCell ref="A49:V50"/>
    <mergeCell ref="A34:A35"/>
    <mergeCell ref="B34:B35"/>
    <mergeCell ref="C34:D34"/>
    <mergeCell ref="E34:F34"/>
    <mergeCell ref="G34:H3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2018-10-10T21:44:42Z</dcterms:modified>
</cp:coreProperties>
</file>