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-105" yWindow="-105" windowWidth="23250" windowHeight="12600" tabRatio="404"/>
  </bookViews>
  <sheets>
    <sheet name="2.7" sheetId="1" r:id="rId1"/>
  </sheets>
  <definedNames>
    <definedName name="_xlnm._FilterDatabase" localSheetId="0" hidden="1">'2.7'!$A$6:$S$6</definedName>
    <definedName name="_xlnm.Print_Area" localSheetId="0">'2.7'!$A$1:$S$65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5" i="1" l="1"/>
  <c r="I35" i="1"/>
  <c r="H35" i="1"/>
  <c r="G35" i="1"/>
  <c r="F35" i="1"/>
  <c r="E35" i="1"/>
  <c r="D35" i="1"/>
  <c r="C35" i="1"/>
  <c r="J35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35" i="1" s="1"/>
  <c r="O7" i="1"/>
  <c r="S35" i="1" l="1"/>
  <c r="R35" i="1"/>
  <c r="Q35" i="1"/>
  <c r="P28" i="1" l="1"/>
  <c r="P7" i="1"/>
  <c r="P15" i="1" l="1"/>
  <c r="P35" i="1" l="1"/>
  <c r="P36" i="1" s="1"/>
  <c r="P37" i="1" s="1"/>
  <c r="P22" i="1"/>
  <c r="P19" i="1" l="1"/>
  <c r="P9" i="1"/>
  <c r="P17" i="1"/>
  <c r="P10" i="1"/>
  <c r="P18" i="1"/>
  <c r="P20" i="1"/>
  <c r="P29" i="1"/>
  <c r="P27" i="1"/>
  <c r="P12" i="1"/>
  <c r="P31" i="1"/>
  <c r="P16" i="1"/>
  <c r="P24" i="1"/>
  <c r="P21" i="1"/>
  <c r="P23" i="1"/>
  <c r="P30" i="1"/>
  <c r="P13" i="1"/>
  <c r="P14" i="1"/>
  <c r="P25" i="1"/>
  <c r="P11" i="1"/>
  <c r="P8" i="1"/>
  <c r="P26" i="1"/>
  <c r="L35" i="1"/>
  <c r="M35" i="1"/>
  <c r="N35" i="1"/>
</calcChain>
</file>

<file path=xl/sharedStrings.xml><?xml version="1.0" encoding="utf-8"?>
<sst xmlns="http://schemas.openxmlformats.org/spreadsheetml/2006/main" count="54" uniqueCount="51">
  <si>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</si>
  <si>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</si>
  <si>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</si>
  <si>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</si>
  <si>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</si>
  <si>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</si>
  <si>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</si>
  <si>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</si>
  <si>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</si>
  <si>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</si>
  <si>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</si>
  <si>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</si>
  <si>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</si>
  <si>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</si>
  <si>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</si>
  <si>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</si>
  <si>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</si>
  <si>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</si>
  <si>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</si>
  <si>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</si>
  <si>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</si>
  <si>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</si>
  <si>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</si>
  <si>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</si>
  <si>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</si>
  <si>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</si>
  <si>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</si>
  <si>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</si>
  <si>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</si>
  <si>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</si>
  <si>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</si>
  <si>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</si>
  <si>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</si>
  <si>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</si>
  <si>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</si>
  <si>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</si>
  <si>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</si>
  <si>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</si>
  <si>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</si>
  <si>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</si>
  <si>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</si>
  <si>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</si>
  <si>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</si>
  <si>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</si>
  <si>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Elaboración : UGIGC - PNCVFS</t>
  </si>
  <si>
    <t xml:space="preserve">Nro de CEM Regular y 7x24 </t>
  </si>
  <si>
    <t>Nro de CEM Comisaría</t>
  </si>
  <si>
    <t>RANKING DE CASOS ATENDIDOS A PERSONAS AFECTADAS POR HECHOS DE VIOLENCIA CONTRA LAS MUJERES, LOS INTEGRANTES DEL GRUPO FAMILIAR Y PERSONAS AFECTADAS POR VIOLENCIA SEXUAL EN LOS CEM, SEGÚN DEPARTAMENTO</t>
  </si>
  <si>
    <t>Cuadro N° 2.7</t>
  </si>
  <si>
    <t>Nro de CEM Centro Salud</t>
  </si>
  <si>
    <t>Periodo: Enero - Setiembre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</si>
</sst>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8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8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8" fillId="6" borderId="7" xfId="6" applyFont="1" applyFill="1" applyBorder="1" applyAlignment="1">
      <alignment horizontal="left" vertical="center" wrapText="1"/>
    </xf>
    <xf numFmtId="3" fontId="4" fillId="6" borderId="10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7" fillId="7" borderId="9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2" fillId="2" borderId="0" xfId="5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1" fontId="4" fillId="6" borderId="3" xfId="0" applyNumberFormat="1" applyFont="1" applyFill="1" applyBorder="1" applyAlignment="1">
      <alignment horizontal="right" vertical="center" wrapText="1" indent="1"/>
    </xf>
    <xf numFmtId="0" fontId="4" fillId="6" borderId="3" xfId="0" applyFont="1" applyFill="1" applyBorder="1" applyAlignment="1">
      <alignment horizontal="right" vertical="center" wrapText="1" indent="1"/>
    </xf>
    <xf numFmtId="0" fontId="4" fillId="6" borderId="0" xfId="0" applyFont="1" applyFill="1" applyBorder="1" applyAlignment="1">
      <alignment horizontal="right" vertical="center" wrapText="1" indent="1"/>
    </xf>
    <xf numFmtId="1" fontId="7" fillId="7" borderId="9" xfId="0" applyNumberFormat="1" applyFont="1" applyFill="1" applyBorder="1" applyAlignment="1">
      <alignment horizontal="right" vertical="center" wrapText="1" indent="1"/>
    </xf>
    <xf numFmtId="0" fontId="14" fillId="4" borderId="0" xfId="0" applyFont="1" applyFill="1" applyAlignment="1">
      <alignment horizontal="center" vertical="top" wrapText="1"/>
    </xf>
    <xf numFmtId="0" fontId="13" fillId="4" borderId="0" xfId="0" applyFont="1" applyFill="1" applyAlignment="1">
      <alignment horizontal="center" vertical="top"/>
    </xf>
    <xf numFmtId="0" fontId="13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horizontal="center" vertical="top" wrapText="1"/>
    </xf>
    <xf numFmtId="0" fontId="14" fillId="4" borderId="0" xfId="0" applyFont="1" applyFill="1" applyAlignment="1">
      <alignment vertical="top" wrapText="1"/>
    </xf>
    <xf numFmtId="0" fontId="4" fillId="6" borderId="0" xfId="0" applyFont="1" applyFill="1" applyBorder="1" applyAlignment="1">
      <alignment horizontal="center" vertical="center" wrapText="1"/>
    </xf>
    <xf numFmtId="0" fontId="8" fillId="6" borderId="12" xfId="6" applyFont="1" applyFill="1" applyBorder="1" applyAlignment="1">
      <alignment horizontal="left" vertical="center" wrapText="1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1" fontId="4" fillId="6" borderId="0" xfId="0" applyNumberFormat="1" applyFont="1" applyFill="1" applyBorder="1" applyAlignment="1">
      <alignment horizontal="right" vertical="center" wrapText="1" inden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CASOS CASOS ATENDIDOS A PERSONAS AFECTADAS POR HECHOS DE VIOLENCIA CONTRA LAS MUJERES, LOS INTEGRANTES DEL GRUPO FAMILIAR Y PERSONAS AFECTADAS POR VIOLENCIA SEXUAL ATENDIDAS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Enero-Setiembre 2019</a:t>
            </a:r>
          </a:p>
        </c:rich>
      </c:tx>
      <c:layout>
        <c:manualLayout>
          <c:xMode val="edge"/>
          <c:yMode val="edge"/>
          <c:x val="0.12603774026574438"/>
          <c:y val="9.189238845144357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73-48B8-B43A-8131346F5663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73-48B8-B43A-8131346F5663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73-48B8-B43A-8131346F5663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73-48B8-B43A-8131346F5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'2.7'!$B$7:$B$31</c:f>
              <c:strCache>
                <c:ptCount val="25"/>
                <c:pt idx="0">
                  <c:v>Lima</c:v>
                </c:pt>
                <c:pt idx="1">
                  <c:v>Arequipa</c:v>
                </c:pt>
                <c:pt idx="2">
                  <c:v>Cusco</c:v>
                </c:pt>
                <c:pt idx="3">
                  <c:v>Junin</c:v>
                </c:pt>
                <c:pt idx="4">
                  <c:v>Ancash</c:v>
                </c:pt>
                <c:pt idx="5">
                  <c:v>La Libertad</c:v>
                </c:pt>
                <c:pt idx="6">
                  <c:v>Piura</c:v>
                </c:pt>
                <c:pt idx="7">
                  <c:v>Ica</c:v>
                </c:pt>
                <c:pt idx="8">
                  <c:v>Puno</c:v>
                </c:pt>
                <c:pt idx="9">
                  <c:v>San Martin</c:v>
                </c:pt>
                <c:pt idx="10">
                  <c:v>Ayacucho</c:v>
                </c:pt>
                <c:pt idx="11">
                  <c:v>Huanuco</c:v>
                </c:pt>
                <c:pt idx="12">
                  <c:v>Callao</c:v>
                </c:pt>
                <c:pt idx="13">
                  <c:v>Lambayeque</c:v>
                </c:pt>
                <c:pt idx="14">
                  <c:v>Cajamarca</c:v>
                </c:pt>
                <c:pt idx="15">
                  <c:v>Apurimac</c:v>
                </c:pt>
                <c:pt idx="16">
                  <c:v>Loreto</c:v>
                </c:pt>
                <c:pt idx="17">
                  <c:v>Tacna</c:v>
                </c:pt>
                <c:pt idx="18">
                  <c:v>Tumbes</c:v>
                </c:pt>
                <c:pt idx="19">
                  <c:v>Huancavelica</c:v>
                </c:pt>
                <c:pt idx="20">
                  <c:v>Pasco</c:v>
                </c:pt>
                <c:pt idx="21">
                  <c:v>Amazonas</c:v>
                </c:pt>
                <c:pt idx="22">
                  <c:v>Moquegua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'2.7'!$O$7:$O$31</c:f>
              <c:numCache>
                <c:formatCode>#,##0</c:formatCode>
                <c:ptCount val="25"/>
                <c:pt idx="0">
                  <c:v>41955</c:v>
                </c:pt>
                <c:pt idx="1">
                  <c:v>11877</c:v>
                </c:pt>
                <c:pt idx="2">
                  <c:v>9612</c:v>
                </c:pt>
                <c:pt idx="3">
                  <c:v>6801</c:v>
                </c:pt>
                <c:pt idx="4">
                  <c:v>6585</c:v>
                </c:pt>
                <c:pt idx="5">
                  <c:v>5314</c:v>
                </c:pt>
                <c:pt idx="6">
                  <c:v>5046</c:v>
                </c:pt>
                <c:pt idx="7">
                  <c:v>4430</c:v>
                </c:pt>
                <c:pt idx="8">
                  <c:v>4345</c:v>
                </c:pt>
                <c:pt idx="9">
                  <c:v>4036</c:v>
                </c:pt>
                <c:pt idx="10">
                  <c:v>3643</c:v>
                </c:pt>
                <c:pt idx="11">
                  <c:v>3546</c:v>
                </c:pt>
                <c:pt idx="12">
                  <c:v>3225</c:v>
                </c:pt>
                <c:pt idx="13">
                  <c:v>3117</c:v>
                </c:pt>
                <c:pt idx="14">
                  <c:v>2937</c:v>
                </c:pt>
                <c:pt idx="15">
                  <c:v>2936</c:v>
                </c:pt>
                <c:pt idx="16">
                  <c:v>2694</c:v>
                </c:pt>
                <c:pt idx="17">
                  <c:v>2353</c:v>
                </c:pt>
                <c:pt idx="18">
                  <c:v>1722</c:v>
                </c:pt>
                <c:pt idx="19">
                  <c:v>1549</c:v>
                </c:pt>
                <c:pt idx="20">
                  <c:v>1397</c:v>
                </c:pt>
                <c:pt idx="21">
                  <c:v>1357</c:v>
                </c:pt>
                <c:pt idx="22">
                  <c:v>958</c:v>
                </c:pt>
                <c:pt idx="23">
                  <c:v>896</c:v>
                </c:pt>
                <c:pt idx="24">
                  <c:v>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73-48B8-B43A-8131346F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14150288"/>
        <c:axId val="714152528"/>
      </c:barChart>
      <c:catAx>
        <c:axId val="71415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15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152528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150288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</xdr:colOff>
      <xdr:row>39</xdr:row>
      <xdr:rowOff>68580</xdr:rowOff>
    </xdr:from>
    <xdr:to>
      <xdr:col>18</xdr:col>
      <xdr:colOff>534566</xdr:colOff>
      <xdr:row>62</xdr:row>
      <xdr:rowOff>158115</xdr:rowOff>
    </xdr:to>
    <xdr:graphicFrame macro="">
      <xdr:nvGraphicFramePr>
        <xdr:cNvPr id="1200" name="Chart 39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B7" sqref="B7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6" width="6.28515625" style="5" customWidth="1"/>
    <col min="7" max="8" width="6.42578125" style="5" customWidth="1"/>
    <col min="9" max="9" width="6.28515625" style="5" customWidth="1"/>
    <col min="10" max="10" width="6.5703125" style="5" customWidth="1"/>
    <col min="11" max="11" width="6.42578125" style="25" customWidth="1"/>
    <col min="12" max="13" width="5.5703125" style="25" customWidth="1"/>
    <col min="14" max="14" width="6.140625" style="25" customWidth="1"/>
    <col min="15" max="15" width="7" style="25" customWidth="1"/>
    <col min="16" max="16" width="9.85546875" style="5" customWidth="1"/>
    <col min="17" max="17" width="12.28515625" style="5" customWidth="1"/>
    <col min="18" max="16384" width="11.42578125" style="5"/>
  </cols>
  <sheetData>
    <row r="1" spans="1:19" s="3" customFormat="1" ht="18" customHeight="1" x14ac:dyDescent="0.2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9" ht="37.15" customHeight="1" x14ac:dyDescent="0.2">
      <c r="A3" s="63" t="s">
        <v>47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9" ht="15" customHeight="1" x14ac:dyDescent="0.2">
      <c r="A4" s="57" t="s">
        <v>50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9" s="49" customFormat="1" ht="15" hidden="1" customHeight="1" x14ac:dyDescent="0.2">
      <c r="A5" s="45"/>
      <c r="B5" s="46"/>
      <c r="C5" s="47">
        <v>22</v>
      </c>
      <c r="D5" s="48">
        <v>20</v>
      </c>
      <c r="E5" s="48">
        <v>21</v>
      </c>
      <c r="F5" s="48">
        <v>20</v>
      </c>
      <c r="G5" s="48">
        <v>22</v>
      </c>
      <c r="H5" s="48">
        <v>20</v>
      </c>
      <c r="I5" s="48">
        <v>22</v>
      </c>
      <c r="J5" s="48">
        <v>21</v>
      </c>
      <c r="K5" s="48">
        <v>21</v>
      </c>
      <c r="L5" s="48"/>
      <c r="M5" s="48"/>
      <c r="N5" s="45"/>
      <c r="O5" s="45"/>
      <c r="P5" s="45"/>
    </row>
    <row r="6" spans="1:19" ht="39.950000000000003" customHeight="1" x14ac:dyDescent="0.2">
      <c r="A6" s="6" t="s">
        <v>0</v>
      </c>
      <c r="B6" s="6" t="s">
        <v>42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13</v>
      </c>
      <c r="P6" s="6" t="s">
        <v>14</v>
      </c>
      <c r="Q6" s="6" t="s">
        <v>45</v>
      </c>
      <c r="R6" s="6" t="s">
        <v>46</v>
      </c>
      <c r="S6" s="6" t="s">
        <v>49</v>
      </c>
    </row>
    <row r="7" spans="1:19" ht="15" customHeight="1" x14ac:dyDescent="0.2">
      <c r="A7" s="7">
        <v>1</v>
      </c>
      <c r="B7" s="8" t="s">
        <v>31</v>
      </c>
      <c r="C7" s="9">
        <v>4578</v>
      </c>
      <c r="D7" s="10">
        <v>4382</v>
      </c>
      <c r="E7" s="10">
        <v>4535</v>
      </c>
      <c r="F7" s="10">
        <v>4545</v>
      </c>
      <c r="G7" s="10">
        <v>4679</v>
      </c>
      <c r="H7" s="10">
        <v>4599</v>
      </c>
      <c r="I7" s="10">
        <v>4825</v>
      </c>
      <c r="J7" s="10">
        <v>4700</v>
      </c>
      <c r="K7" s="10">
        <v>5112</v>
      </c>
      <c r="L7" s="10"/>
      <c r="M7" s="10"/>
      <c r="N7" s="11"/>
      <c r="O7" s="12">
        <f>SUM(C7:N7)</f>
        <v>41955</v>
      </c>
      <c r="P7" s="41">
        <f t="shared" ref="P7:P31" si="0">O7/(SUM($C$5:$N$5))</f>
        <v>221.98412698412699</v>
      </c>
      <c r="Q7" s="42">
        <v>13</v>
      </c>
      <c r="R7" s="42">
        <v>45</v>
      </c>
      <c r="S7" s="42">
        <v>0</v>
      </c>
    </row>
    <row r="8" spans="1:19" ht="15" customHeight="1" x14ac:dyDescent="0.2">
      <c r="A8" s="13">
        <v>2</v>
      </c>
      <c r="B8" s="14" t="s">
        <v>20</v>
      </c>
      <c r="C8" s="9">
        <v>1200</v>
      </c>
      <c r="D8" s="10">
        <v>1107</v>
      </c>
      <c r="E8" s="10">
        <v>1337</v>
      </c>
      <c r="F8" s="10">
        <v>1318</v>
      </c>
      <c r="G8" s="15">
        <v>1320</v>
      </c>
      <c r="H8" s="15">
        <v>1427</v>
      </c>
      <c r="I8" s="15">
        <v>1394</v>
      </c>
      <c r="J8" s="15">
        <v>1283</v>
      </c>
      <c r="K8" s="15">
        <v>1491</v>
      </c>
      <c r="L8" s="15"/>
      <c r="M8" s="15"/>
      <c r="N8" s="16"/>
      <c r="O8" s="12">
        <f t="shared" ref="O8:O31" si="1">SUM(C8:N8)</f>
        <v>11877</v>
      </c>
      <c r="P8" s="41">
        <f t="shared" si="0"/>
        <v>62.841269841269842</v>
      </c>
      <c r="Q8" s="42">
        <v>12</v>
      </c>
      <c r="R8" s="42">
        <v>8</v>
      </c>
      <c r="S8" s="42">
        <v>0</v>
      </c>
    </row>
    <row r="9" spans="1:19" ht="15" customHeight="1" x14ac:dyDescent="0.2">
      <c r="A9" s="7">
        <v>3</v>
      </c>
      <c r="B9" s="14" t="s">
        <v>24</v>
      </c>
      <c r="C9" s="9">
        <v>1150</v>
      </c>
      <c r="D9" s="10">
        <v>896</v>
      </c>
      <c r="E9" s="10">
        <v>987</v>
      </c>
      <c r="F9" s="10">
        <v>1081</v>
      </c>
      <c r="G9" s="15">
        <v>1219</v>
      </c>
      <c r="H9" s="15">
        <v>1033</v>
      </c>
      <c r="I9" s="15">
        <v>1082</v>
      </c>
      <c r="J9" s="15">
        <v>1068</v>
      </c>
      <c r="K9" s="15">
        <v>1096</v>
      </c>
      <c r="L9" s="15"/>
      <c r="M9" s="15"/>
      <c r="N9" s="16"/>
      <c r="O9" s="12">
        <f t="shared" si="1"/>
        <v>9612</v>
      </c>
      <c r="P9" s="41">
        <f t="shared" si="0"/>
        <v>50.857142857142854</v>
      </c>
      <c r="Q9" s="42">
        <v>7</v>
      </c>
      <c r="R9" s="42">
        <v>7</v>
      </c>
      <c r="S9" s="42">
        <v>0</v>
      </c>
    </row>
    <row r="10" spans="1:19" ht="15" customHeight="1" x14ac:dyDescent="0.2">
      <c r="A10" s="13">
        <v>4</v>
      </c>
      <c r="B10" s="14" t="s">
        <v>28</v>
      </c>
      <c r="C10" s="9">
        <v>802</v>
      </c>
      <c r="D10" s="10">
        <v>662</v>
      </c>
      <c r="E10" s="10">
        <v>694</v>
      </c>
      <c r="F10" s="10">
        <v>722</v>
      </c>
      <c r="G10" s="15">
        <v>808</v>
      </c>
      <c r="H10" s="15">
        <v>772</v>
      </c>
      <c r="I10" s="15">
        <v>777</v>
      </c>
      <c r="J10" s="15">
        <v>822</v>
      </c>
      <c r="K10" s="15">
        <v>742</v>
      </c>
      <c r="L10" s="15"/>
      <c r="M10" s="15"/>
      <c r="N10" s="16"/>
      <c r="O10" s="12">
        <f t="shared" si="1"/>
        <v>6801</v>
      </c>
      <c r="P10" s="41">
        <f t="shared" si="0"/>
        <v>35.984126984126981</v>
      </c>
      <c r="Q10" s="42">
        <v>12</v>
      </c>
      <c r="R10" s="42">
        <v>5</v>
      </c>
      <c r="S10" s="42">
        <v>0</v>
      </c>
    </row>
    <row r="11" spans="1:19" ht="15" customHeight="1" x14ac:dyDescent="0.2">
      <c r="A11" s="13">
        <v>5</v>
      </c>
      <c r="B11" s="14" t="s">
        <v>18</v>
      </c>
      <c r="C11" s="9">
        <v>749</v>
      </c>
      <c r="D11" s="10">
        <v>628</v>
      </c>
      <c r="E11" s="10">
        <v>674</v>
      </c>
      <c r="F11" s="10">
        <v>759</v>
      </c>
      <c r="G11" s="15">
        <v>800</v>
      </c>
      <c r="H11" s="15">
        <v>720</v>
      </c>
      <c r="I11" s="15">
        <v>766</v>
      </c>
      <c r="J11" s="15">
        <v>714</v>
      </c>
      <c r="K11" s="15">
        <v>775</v>
      </c>
      <c r="L11" s="15"/>
      <c r="M11" s="15"/>
      <c r="N11" s="16"/>
      <c r="O11" s="12">
        <f t="shared" si="1"/>
        <v>6585</v>
      </c>
      <c r="P11" s="41">
        <f t="shared" si="0"/>
        <v>34.841269841269842</v>
      </c>
      <c r="Q11" s="42">
        <v>11</v>
      </c>
      <c r="R11" s="42">
        <v>6</v>
      </c>
      <c r="S11" s="42">
        <v>0</v>
      </c>
    </row>
    <row r="12" spans="1:19" ht="15" customHeight="1" x14ac:dyDescent="0.2">
      <c r="A12" s="7">
        <v>7</v>
      </c>
      <c r="B12" s="14" t="s">
        <v>29</v>
      </c>
      <c r="C12" s="9">
        <v>517</v>
      </c>
      <c r="D12" s="10">
        <v>414</v>
      </c>
      <c r="E12" s="10">
        <v>471</v>
      </c>
      <c r="F12" s="10">
        <v>535</v>
      </c>
      <c r="G12" s="15">
        <v>613</v>
      </c>
      <c r="H12" s="15">
        <v>576</v>
      </c>
      <c r="I12" s="15">
        <v>599</v>
      </c>
      <c r="J12" s="15">
        <v>776</v>
      </c>
      <c r="K12" s="15">
        <v>813</v>
      </c>
      <c r="L12" s="15"/>
      <c r="M12" s="15"/>
      <c r="N12" s="16"/>
      <c r="O12" s="12">
        <f t="shared" si="1"/>
        <v>5314</v>
      </c>
      <c r="P12" s="41">
        <f t="shared" si="0"/>
        <v>28.116402116402117</v>
      </c>
      <c r="Q12" s="42">
        <v>3</v>
      </c>
      <c r="R12" s="42">
        <v>8</v>
      </c>
      <c r="S12" s="42">
        <v>0</v>
      </c>
    </row>
    <row r="13" spans="1:19" ht="15" customHeight="1" x14ac:dyDescent="0.2">
      <c r="A13" s="13">
        <v>6</v>
      </c>
      <c r="B13" s="14" t="s">
        <v>36</v>
      </c>
      <c r="C13" s="9">
        <v>659</v>
      </c>
      <c r="D13" s="10">
        <v>524</v>
      </c>
      <c r="E13" s="10">
        <v>666</v>
      </c>
      <c r="F13" s="10">
        <v>592</v>
      </c>
      <c r="G13" s="15">
        <v>543</v>
      </c>
      <c r="H13" s="15">
        <v>496</v>
      </c>
      <c r="I13" s="15">
        <v>467</v>
      </c>
      <c r="J13" s="15">
        <v>572</v>
      </c>
      <c r="K13" s="15">
        <v>527</v>
      </c>
      <c r="L13" s="15"/>
      <c r="M13" s="15"/>
      <c r="N13" s="16"/>
      <c r="O13" s="12">
        <f t="shared" si="1"/>
        <v>5046</v>
      </c>
      <c r="P13" s="41">
        <f t="shared" si="0"/>
        <v>26.698412698412699</v>
      </c>
      <c r="Q13" s="42">
        <v>7</v>
      </c>
      <c r="R13" s="42">
        <v>6</v>
      </c>
      <c r="S13" s="42">
        <v>1</v>
      </c>
    </row>
    <row r="14" spans="1:19" ht="15" customHeight="1" x14ac:dyDescent="0.2">
      <c r="A14" s="13">
        <v>8</v>
      </c>
      <c r="B14" s="14" t="s">
        <v>27</v>
      </c>
      <c r="C14" s="9">
        <v>455</v>
      </c>
      <c r="D14" s="10">
        <v>433</v>
      </c>
      <c r="E14" s="10">
        <v>486</v>
      </c>
      <c r="F14" s="10">
        <v>497</v>
      </c>
      <c r="G14" s="15">
        <v>471</v>
      </c>
      <c r="H14" s="15">
        <v>507</v>
      </c>
      <c r="I14" s="15">
        <v>503</v>
      </c>
      <c r="J14" s="15">
        <v>519</v>
      </c>
      <c r="K14" s="15">
        <v>559</v>
      </c>
      <c r="L14" s="15"/>
      <c r="M14" s="15"/>
      <c r="N14" s="16"/>
      <c r="O14" s="12">
        <f t="shared" si="1"/>
        <v>4430</v>
      </c>
      <c r="P14" s="41">
        <f t="shared" si="0"/>
        <v>23.43915343915344</v>
      </c>
      <c r="Q14" s="42">
        <v>11</v>
      </c>
      <c r="R14" s="42">
        <v>6</v>
      </c>
      <c r="S14" s="42">
        <v>0</v>
      </c>
    </row>
    <row r="15" spans="1:19" ht="15" customHeight="1" x14ac:dyDescent="0.2">
      <c r="A15" s="7">
        <v>9</v>
      </c>
      <c r="B15" s="14" t="s">
        <v>37</v>
      </c>
      <c r="C15" s="9">
        <v>446</v>
      </c>
      <c r="D15" s="10">
        <v>342</v>
      </c>
      <c r="E15" s="10">
        <v>525</v>
      </c>
      <c r="F15" s="10">
        <v>485</v>
      </c>
      <c r="G15" s="15">
        <v>533</v>
      </c>
      <c r="H15" s="15">
        <v>475</v>
      </c>
      <c r="I15" s="15">
        <v>500</v>
      </c>
      <c r="J15" s="15">
        <v>486</v>
      </c>
      <c r="K15" s="15">
        <v>553</v>
      </c>
      <c r="L15" s="15"/>
      <c r="M15" s="15"/>
      <c r="N15" s="16"/>
      <c r="O15" s="12">
        <f t="shared" si="1"/>
        <v>4345</v>
      </c>
      <c r="P15" s="41">
        <f t="shared" si="0"/>
        <v>22.989417989417991</v>
      </c>
      <c r="Q15" s="42">
        <v>7</v>
      </c>
      <c r="R15" s="42">
        <v>5</v>
      </c>
      <c r="S15" s="42">
        <v>0</v>
      </c>
    </row>
    <row r="16" spans="1:19" ht="15" customHeight="1" x14ac:dyDescent="0.2">
      <c r="A16" s="13">
        <v>10</v>
      </c>
      <c r="B16" s="14" t="s">
        <v>38</v>
      </c>
      <c r="C16" s="9">
        <v>411</v>
      </c>
      <c r="D16" s="10">
        <v>374</v>
      </c>
      <c r="E16" s="10">
        <v>415</v>
      </c>
      <c r="F16" s="10">
        <v>370</v>
      </c>
      <c r="G16" s="15">
        <v>457</v>
      </c>
      <c r="H16" s="15">
        <v>468</v>
      </c>
      <c r="I16" s="15">
        <v>459</v>
      </c>
      <c r="J16" s="15">
        <v>537</v>
      </c>
      <c r="K16" s="15">
        <v>545</v>
      </c>
      <c r="L16" s="15"/>
      <c r="M16" s="15"/>
      <c r="N16" s="16"/>
      <c r="O16" s="12">
        <f t="shared" si="1"/>
        <v>4036</v>
      </c>
      <c r="P16" s="41">
        <f t="shared" si="0"/>
        <v>21.354497354497354</v>
      </c>
      <c r="Q16" s="42">
        <v>4</v>
      </c>
      <c r="R16" s="42">
        <v>5</v>
      </c>
      <c r="S16" s="42">
        <v>0</v>
      </c>
    </row>
    <row r="17" spans="1:19" ht="15" customHeight="1" x14ac:dyDescent="0.2">
      <c r="A17" s="13">
        <v>12</v>
      </c>
      <c r="B17" s="14" t="s">
        <v>21</v>
      </c>
      <c r="C17" s="9">
        <v>358</v>
      </c>
      <c r="D17" s="10">
        <v>342</v>
      </c>
      <c r="E17" s="10">
        <v>409</v>
      </c>
      <c r="F17" s="10">
        <v>364</v>
      </c>
      <c r="G17" s="15">
        <v>390</v>
      </c>
      <c r="H17" s="15">
        <v>407</v>
      </c>
      <c r="I17" s="15">
        <v>421</v>
      </c>
      <c r="J17" s="15">
        <v>405</v>
      </c>
      <c r="K17" s="15">
        <v>547</v>
      </c>
      <c r="L17" s="15"/>
      <c r="M17" s="15"/>
      <c r="N17" s="16"/>
      <c r="O17" s="12">
        <f t="shared" si="1"/>
        <v>3643</v>
      </c>
      <c r="P17" s="41">
        <f t="shared" si="0"/>
        <v>19.275132275132275</v>
      </c>
      <c r="Q17" s="42">
        <v>21</v>
      </c>
      <c r="R17" s="42">
        <v>3</v>
      </c>
      <c r="S17" s="42">
        <v>0</v>
      </c>
    </row>
    <row r="18" spans="1:19" ht="15" customHeight="1" x14ac:dyDescent="0.2">
      <c r="A18" s="7">
        <v>11</v>
      </c>
      <c r="B18" s="14" t="s">
        <v>26</v>
      </c>
      <c r="C18" s="9">
        <v>304</v>
      </c>
      <c r="D18" s="10">
        <v>294</v>
      </c>
      <c r="E18" s="10">
        <v>389</v>
      </c>
      <c r="F18" s="10">
        <v>420</v>
      </c>
      <c r="G18" s="15">
        <v>469</v>
      </c>
      <c r="H18" s="15">
        <v>414</v>
      </c>
      <c r="I18" s="15">
        <v>434</v>
      </c>
      <c r="J18" s="15">
        <v>396</v>
      </c>
      <c r="K18" s="15">
        <v>426</v>
      </c>
      <c r="L18" s="15"/>
      <c r="M18" s="15"/>
      <c r="N18" s="16"/>
      <c r="O18" s="12">
        <f t="shared" si="1"/>
        <v>3546</v>
      </c>
      <c r="P18" s="41">
        <f t="shared" si="0"/>
        <v>18.761904761904763</v>
      </c>
      <c r="Q18" s="42">
        <v>10</v>
      </c>
      <c r="R18" s="42">
        <v>3</v>
      </c>
      <c r="S18" s="42">
        <v>0</v>
      </c>
    </row>
    <row r="19" spans="1:19" ht="15" customHeight="1" x14ac:dyDescent="0.2">
      <c r="A19" s="13">
        <v>13</v>
      </c>
      <c r="B19" s="14" t="s">
        <v>23</v>
      </c>
      <c r="C19" s="9">
        <v>331</v>
      </c>
      <c r="D19" s="10">
        <v>305</v>
      </c>
      <c r="E19" s="10">
        <v>313</v>
      </c>
      <c r="F19" s="10">
        <v>348</v>
      </c>
      <c r="G19" s="15">
        <v>377</v>
      </c>
      <c r="H19" s="15">
        <v>350</v>
      </c>
      <c r="I19" s="15">
        <v>397</v>
      </c>
      <c r="J19" s="15">
        <v>380</v>
      </c>
      <c r="K19" s="15">
        <v>424</v>
      </c>
      <c r="L19" s="15"/>
      <c r="M19" s="15"/>
      <c r="N19" s="16"/>
      <c r="O19" s="12">
        <f t="shared" si="1"/>
        <v>3225</v>
      </c>
      <c r="P19" s="41">
        <f t="shared" si="0"/>
        <v>17.063492063492063</v>
      </c>
      <c r="Q19" s="42">
        <v>15</v>
      </c>
      <c r="R19" s="42">
        <v>4</v>
      </c>
      <c r="S19" s="42">
        <v>0</v>
      </c>
    </row>
    <row r="20" spans="1:19" ht="15" customHeight="1" x14ac:dyDescent="0.2">
      <c r="A20" s="13">
        <v>14</v>
      </c>
      <c r="B20" s="14" t="s">
        <v>30</v>
      </c>
      <c r="C20" s="9">
        <v>377</v>
      </c>
      <c r="D20" s="10">
        <v>310</v>
      </c>
      <c r="E20" s="10">
        <v>349</v>
      </c>
      <c r="F20" s="10">
        <v>288</v>
      </c>
      <c r="G20" s="15">
        <v>353</v>
      </c>
      <c r="H20" s="15">
        <v>399</v>
      </c>
      <c r="I20" s="15">
        <v>341</v>
      </c>
      <c r="J20" s="15">
        <v>348</v>
      </c>
      <c r="K20" s="15">
        <v>352</v>
      </c>
      <c r="L20" s="15"/>
      <c r="M20" s="15"/>
      <c r="N20" s="16"/>
      <c r="O20" s="12">
        <f t="shared" si="1"/>
        <v>3117</v>
      </c>
      <c r="P20" s="41">
        <f t="shared" si="0"/>
        <v>16.49206349206349</v>
      </c>
      <c r="Q20" s="42">
        <v>4</v>
      </c>
      <c r="R20" s="42">
        <v>5</v>
      </c>
      <c r="S20" s="42">
        <v>0</v>
      </c>
    </row>
    <row r="21" spans="1:19" ht="15" customHeight="1" x14ac:dyDescent="0.2">
      <c r="A21" s="7">
        <v>15</v>
      </c>
      <c r="B21" s="14" t="s">
        <v>22</v>
      </c>
      <c r="C21" s="9">
        <v>343</v>
      </c>
      <c r="D21" s="10">
        <v>278</v>
      </c>
      <c r="E21" s="10">
        <v>322</v>
      </c>
      <c r="F21" s="10">
        <v>349</v>
      </c>
      <c r="G21" s="15">
        <v>334</v>
      </c>
      <c r="H21" s="15">
        <v>327</v>
      </c>
      <c r="I21" s="15">
        <v>358</v>
      </c>
      <c r="J21" s="15">
        <v>335</v>
      </c>
      <c r="K21" s="15">
        <v>291</v>
      </c>
      <c r="L21" s="15"/>
      <c r="M21" s="15"/>
      <c r="N21" s="16"/>
      <c r="O21" s="12">
        <f t="shared" si="1"/>
        <v>2937</v>
      </c>
      <c r="P21" s="41">
        <f t="shared" si="0"/>
        <v>15.53968253968254</v>
      </c>
      <c r="Q21" s="42">
        <v>8</v>
      </c>
      <c r="R21" s="42">
        <v>2</v>
      </c>
      <c r="S21" s="42">
        <v>0</v>
      </c>
    </row>
    <row r="22" spans="1:19" ht="15" customHeight="1" x14ac:dyDescent="0.2">
      <c r="A22" s="13">
        <v>16</v>
      </c>
      <c r="B22" s="14" t="s">
        <v>19</v>
      </c>
      <c r="C22" s="9">
        <v>280</v>
      </c>
      <c r="D22" s="10">
        <v>274</v>
      </c>
      <c r="E22" s="10">
        <v>276</v>
      </c>
      <c r="F22" s="10">
        <v>277</v>
      </c>
      <c r="G22" s="15">
        <v>309</v>
      </c>
      <c r="H22" s="15">
        <v>329</v>
      </c>
      <c r="I22" s="15">
        <v>425</v>
      </c>
      <c r="J22" s="15">
        <v>391</v>
      </c>
      <c r="K22" s="15">
        <v>375</v>
      </c>
      <c r="L22" s="15"/>
      <c r="M22" s="15"/>
      <c r="N22" s="16"/>
      <c r="O22" s="12">
        <f t="shared" si="1"/>
        <v>2936</v>
      </c>
      <c r="P22" s="41">
        <f t="shared" si="0"/>
        <v>15.534391534391535</v>
      </c>
      <c r="Q22" s="42">
        <v>18</v>
      </c>
      <c r="R22" s="42">
        <v>4</v>
      </c>
      <c r="S22" s="42">
        <v>0</v>
      </c>
    </row>
    <row r="23" spans="1:19" ht="15" customHeight="1" x14ac:dyDescent="0.2">
      <c r="A23" s="13">
        <v>17</v>
      </c>
      <c r="B23" s="14" t="s">
        <v>32</v>
      </c>
      <c r="C23" s="9">
        <v>307</v>
      </c>
      <c r="D23" s="10">
        <v>282</v>
      </c>
      <c r="E23" s="10">
        <v>274</v>
      </c>
      <c r="F23" s="10">
        <v>265</v>
      </c>
      <c r="G23" s="15">
        <v>296</v>
      </c>
      <c r="H23" s="15">
        <v>317</v>
      </c>
      <c r="I23" s="15">
        <v>299</v>
      </c>
      <c r="J23" s="15">
        <v>336</v>
      </c>
      <c r="K23" s="15">
        <v>318</v>
      </c>
      <c r="L23" s="15"/>
      <c r="M23" s="15"/>
      <c r="N23" s="16"/>
      <c r="O23" s="12">
        <f t="shared" si="1"/>
        <v>2694</v>
      </c>
      <c r="P23" s="41">
        <f t="shared" si="0"/>
        <v>14.253968253968255</v>
      </c>
      <c r="Q23" s="42">
        <v>10</v>
      </c>
      <c r="R23" s="42">
        <v>2</v>
      </c>
      <c r="S23" s="42">
        <v>0</v>
      </c>
    </row>
    <row r="24" spans="1:19" ht="15" customHeight="1" x14ac:dyDescent="0.2">
      <c r="A24" s="7">
        <v>18</v>
      </c>
      <c r="B24" s="14" t="s">
        <v>39</v>
      </c>
      <c r="C24" s="9">
        <v>228</v>
      </c>
      <c r="D24" s="10">
        <v>219</v>
      </c>
      <c r="E24" s="10">
        <v>290</v>
      </c>
      <c r="F24" s="10">
        <v>237</v>
      </c>
      <c r="G24" s="15">
        <v>263</v>
      </c>
      <c r="H24" s="15">
        <v>248</v>
      </c>
      <c r="I24" s="15">
        <v>290</v>
      </c>
      <c r="J24" s="15">
        <v>288</v>
      </c>
      <c r="K24" s="15">
        <v>290</v>
      </c>
      <c r="L24" s="15"/>
      <c r="M24" s="15"/>
      <c r="N24" s="16"/>
      <c r="O24" s="12">
        <f t="shared" si="1"/>
        <v>2353</v>
      </c>
      <c r="P24" s="41">
        <f t="shared" si="0"/>
        <v>12.449735449735449</v>
      </c>
      <c r="Q24" s="42">
        <v>3</v>
      </c>
      <c r="R24" s="42">
        <v>3</v>
      </c>
      <c r="S24" s="42">
        <v>0</v>
      </c>
    </row>
    <row r="25" spans="1:19" ht="15" customHeight="1" x14ac:dyDescent="0.2">
      <c r="A25" s="13">
        <v>19</v>
      </c>
      <c r="B25" s="14" t="s">
        <v>40</v>
      </c>
      <c r="C25" s="9">
        <v>183</v>
      </c>
      <c r="D25" s="10">
        <v>222</v>
      </c>
      <c r="E25" s="10">
        <v>212</v>
      </c>
      <c r="F25" s="10">
        <v>191</v>
      </c>
      <c r="G25" s="15">
        <v>227</v>
      </c>
      <c r="H25" s="15">
        <v>178</v>
      </c>
      <c r="I25" s="15">
        <v>202</v>
      </c>
      <c r="J25" s="15">
        <v>161</v>
      </c>
      <c r="K25" s="15">
        <v>146</v>
      </c>
      <c r="L25" s="15"/>
      <c r="M25" s="15"/>
      <c r="N25" s="16"/>
      <c r="O25" s="12">
        <f t="shared" si="1"/>
        <v>1722</v>
      </c>
      <c r="P25" s="41">
        <f t="shared" si="0"/>
        <v>9.1111111111111107</v>
      </c>
      <c r="Q25" s="42">
        <v>4</v>
      </c>
      <c r="R25" s="42">
        <v>1</v>
      </c>
      <c r="S25" s="42">
        <v>0</v>
      </c>
    </row>
    <row r="26" spans="1:19" ht="15" customHeight="1" x14ac:dyDescent="0.2">
      <c r="A26" s="13">
        <v>20</v>
      </c>
      <c r="B26" s="14" t="s">
        <v>25</v>
      </c>
      <c r="C26" s="9">
        <v>164</v>
      </c>
      <c r="D26" s="10">
        <v>146</v>
      </c>
      <c r="E26" s="10">
        <v>183</v>
      </c>
      <c r="F26" s="10">
        <v>188</v>
      </c>
      <c r="G26" s="15">
        <v>190</v>
      </c>
      <c r="H26" s="15">
        <v>166</v>
      </c>
      <c r="I26" s="15">
        <v>174</v>
      </c>
      <c r="J26" s="15">
        <v>171</v>
      </c>
      <c r="K26" s="15">
        <v>167</v>
      </c>
      <c r="L26" s="15"/>
      <c r="M26" s="15"/>
      <c r="N26" s="16"/>
      <c r="O26" s="12">
        <f t="shared" si="1"/>
        <v>1549</v>
      </c>
      <c r="P26" s="41">
        <f t="shared" si="0"/>
        <v>8.1957671957671963</v>
      </c>
      <c r="Q26" s="42">
        <v>13</v>
      </c>
      <c r="R26" s="42">
        <v>2</v>
      </c>
      <c r="S26" s="42">
        <v>0</v>
      </c>
    </row>
    <row r="27" spans="1:19" ht="15" customHeight="1" x14ac:dyDescent="0.2">
      <c r="A27" s="7">
        <v>21</v>
      </c>
      <c r="B27" s="14" t="s">
        <v>35</v>
      </c>
      <c r="C27" s="9">
        <v>127</v>
      </c>
      <c r="D27" s="10">
        <v>106</v>
      </c>
      <c r="E27" s="10">
        <v>148</v>
      </c>
      <c r="F27" s="10">
        <v>148</v>
      </c>
      <c r="G27" s="15">
        <v>172</v>
      </c>
      <c r="H27" s="15">
        <v>151</v>
      </c>
      <c r="I27" s="15">
        <v>200</v>
      </c>
      <c r="J27" s="15">
        <v>151</v>
      </c>
      <c r="K27" s="15">
        <v>194</v>
      </c>
      <c r="L27" s="15"/>
      <c r="M27" s="15"/>
      <c r="N27" s="16"/>
      <c r="O27" s="12">
        <f t="shared" si="1"/>
        <v>1397</v>
      </c>
      <c r="P27" s="41">
        <f t="shared" si="0"/>
        <v>7.3915343915343916</v>
      </c>
      <c r="Q27" s="42">
        <v>3</v>
      </c>
      <c r="R27" s="42">
        <v>3</v>
      </c>
      <c r="S27" s="42">
        <v>0</v>
      </c>
    </row>
    <row r="28" spans="1:19" ht="15" customHeight="1" x14ac:dyDescent="0.2">
      <c r="A28" s="13">
        <v>22</v>
      </c>
      <c r="B28" s="14" t="s">
        <v>17</v>
      </c>
      <c r="C28" s="9">
        <v>179</v>
      </c>
      <c r="D28" s="10">
        <v>136</v>
      </c>
      <c r="E28" s="10">
        <v>139</v>
      </c>
      <c r="F28" s="10">
        <v>142</v>
      </c>
      <c r="G28" s="15">
        <v>162</v>
      </c>
      <c r="H28" s="15">
        <v>153</v>
      </c>
      <c r="I28" s="15">
        <v>125</v>
      </c>
      <c r="J28" s="15">
        <v>140</v>
      </c>
      <c r="K28" s="15">
        <v>181</v>
      </c>
      <c r="L28" s="15"/>
      <c r="M28" s="15"/>
      <c r="N28" s="16"/>
      <c r="O28" s="12">
        <f t="shared" si="1"/>
        <v>1357</v>
      </c>
      <c r="P28" s="41">
        <f t="shared" si="0"/>
        <v>7.1798941798941796</v>
      </c>
      <c r="Q28" s="42">
        <v>34</v>
      </c>
      <c r="R28" s="42">
        <v>1</v>
      </c>
      <c r="S28" s="42">
        <v>0</v>
      </c>
    </row>
    <row r="29" spans="1:19" ht="15" customHeight="1" x14ac:dyDescent="0.2">
      <c r="A29" s="13">
        <v>23</v>
      </c>
      <c r="B29" s="14" t="s">
        <v>34</v>
      </c>
      <c r="C29" s="9">
        <v>123</v>
      </c>
      <c r="D29" s="10">
        <v>92</v>
      </c>
      <c r="E29" s="10">
        <v>122</v>
      </c>
      <c r="F29" s="10">
        <v>105</v>
      </c>
      <c r="G29" s="15">
        <v>114</v>
      </c>
      <c r="H29" s="15">
        <v>98</v>
      </c>
      <c r="I29" s="15">
        <v>107</v>
      </c>
      <c r="J29" s="15">
        <v>103</v>
      </c>
      <c r="K29" s="15">
        <v>94</v>
      </c>
      <c r="L29" s="15"/>
      <c r="M29" s="15"/>
      <c r="N29" s="16"/>
      <c r="O29" s="12">
        <f t="shared" si="1"/>
        <v>958</v>
      </c>
      <c r="P29" s="41">
        <f t="shared" si="0"/>
        <v>5.0687830687830688</v>
      </c>
      <c r="Q29" s="42">
        <v>4</v>
      </c>
      <c r="R29" s="42">
        <v>2</v>
      </c>
      <c r="S29" s="42">
        <v>0</v>
      </c>
    </row>
    <row r="30" spans="1:19" ht="15" customHeight="1" x14ac:dyDescent="0.2">
      <c r="A30" s="7">
        <v>24</v>
      </c>
      <c r="B30" s="14" t="s">
        <v>33</v>
      </c>
      <c r="C30" s="9">
        <v>111</v>
      </c>
      <c r="D30" s="10">
        <v>75</v>
      </c>
      <c r="E30" s="10">
        <v>97</v>
      </c>
      <c r="F30" s="10">
        <v>118</v>
      </c>
      <c r="G30" s="15">
        <v>88</v>
      </c>
      <c r="H30" s="15">
        <v>119</v>
      </c>
      <c r="I30" s="15">
        <v>115</v>
      </c>
      <c r="J30" s="15">
        <v>84</v>
      </c>
      <c r="K30" s="15">
        <v>89</v>
      </c>
      <c r="L30" s="15"/>
      <c r="M30" s="15"/>
      <c r="N30" s="16"/>
      <c r="O30" s="12">
        <f t="shared" si="1"/>
        <v>896</v>
      </c>
      <c r="P30" s="41">
        <f t="shared" si="0"/>
        <v>4.7407407407407405</v>
      </c>
      <c r="Q30" s="42">
        <v>7</v>
      </c>
      <c r="R30" s="42">
        <v>1</v>
      </c>
      <c r="S30" s="42">
        <v>0</v>
      </c>
    </row>
    <row r="31" spans="1:19" s="21" customFormat="1" ht="15" customHeight="1" x14ac:dyDescent="0.2">
      <c r="A31" s="13">
        <v>25</v>
      </c>
      <c r="B31" s="17" t="s">
        <v>41</v>
      </c>
      <c r="C31" s="18">
        <v>109</v>
      </c>
      <c r="D31" s="19">
        <v>98</v>
      </c>
      <c r="E31" s="19">
        <v>107</v>
      </c>
      <c r="F31" s="19">
        <v>75</v>
      </c>
      <c r="G31" s="19">
        <v>72</v>
      </c>
      <c r="H31" s="19">
        <v>75</v>
      </c>
      <c r="I31" s="19">
        <v>74</v>
      </c>
      <c r="J31" s="19">
        <v>79</v>
      </c>
      <c r="K31" s="19">
        <v>103</v>
      </c>
      <c r="L31" s="19"/>
      <c r="M31" s="19"/>
      <c r="N31" s="20"/>
      <c r="O31" s="12">
        <f t="shared" si="1"/>
        <v>792</v>
      </c>
      <c r="P31" s="41">
        <f t="shared" si="0"/>
        <v>4.1904761904761907</v>
      </c>
      <c r="Q31" s="43">
        <v>4</v>
      </c>
      <c r="R31" s="43">
        <v>0</v>
      </c>
      <c r="S31" s="43">
        <v>0</v>
      </c>
    </row>
    <row r="32" spans="1:19" s="21" customFormat="1" ht="15" hidden="1" customHeight="1" x14ac:dyDescent="0.2">
      <c r="A32" s="50"/>
      <c r="B32" s="51"/>
      <c r="C32" s="52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4"/>
      <c r="O32" s="55"/>
      <c r="P32" s="56"/>
      <c r="Q32" s="43"/>
      <c r="R32" s="43"/>
      <c r="S32" s="43"/>
    </row>
    <row r="33" spans="1:19" s="21" customFormat="1" ht="15" hidden="1" customHeight="1" x14ac:dyDescent="0.2">
      <c r="A33" s="50"/>
      <c r="B33" s="51"/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4"/>
      <c r="O33" s="55"/>
      <c r="P33" s="56"/>
      <c r="Q33" s="43"/>
      <c r="R33" s="43"/>
      <c r="S33" s="43"/>
    </row>
    <row r="34" spans="1:19" s="21" customFormat="1" ht="15" hidden="1" customHeight="1" x14ac:dyDescent="0.2">
      <c r="A34" s="50"/>
      <c r="B34" s="51"/>
      <c r="C34" s="5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4"/>
      <c r="O34" s="55"/>
      <c r="P34" s="56"/>
      <c r="Q34" s="43"/>
      <c r="R34" s="43"/>
      <c r="S34" s="43"/>
    </row>
    <row r="35" spans="1:19" ht="17.25" customHeight="1" thickBot="1" x14ac:dyDescent="0.25">
      <c r="A35" s="59" t="s">
        <v>13</v>
      </c>
      <c r="B35" s="60"/>
      <c r="C35" s="22">
        <f t="shared" ref="C35:I35" si="2">SUM(C7:C31)</f>
        <v>14491</v>
      </c>
      <c r="D35" s="22">
        <f t="shared" si="2"/>
        <v>12941</v>
      </c>
      <c r="E35" s="22">
        <f t="shared" si="2"/>
        <v>14420</v>
      </c>
      <c r="F35" s="22">
        <f t="shared" si="2"/>
        <v>14419</v>
      </c>
      <c r="G35" s="22">
        <f t="shared" si="2"/>
        <v>15259</v>
      </c>
      <c r="H35" s="22">
        <f t="shared" si="2"/>
        <v>14804</v>
      </c>
      <c r="I35" s="22">
        <f t="shared" si="2"/>
        <v>15334</v>
      </c>
      <c r="J35" s="22">
        <f>SUM(J7:J31)</f>
        <v>15245</v>
      </c>
      <c r="K35" s="22">
        <f t="shared" ref="K35" si="3">SUM(K7:K31)</f>
        <v>16210</v>
      </c>
      <c r="L35" s="22">
        <f t="shared" ref="L35:N35" si="4">SUM(L7:L31)</f>
        <v>0</v>
      </c>
      <c r="M35" s="22">
        <f t="shared" si="4"/>
        <v>0</v>
      </c>
      <c r="N35" s="22">
        <f t="shared" si="4"/>
        <v>0</v>
      </c>
      <c r="O35" s="22">
        <f>SUM(O7:O31)</f>
        <v>133123</v>
      </c>
      <c r="P35" s="44">
        <f>O35/(SUM($C$5:$N$5))</f>
        <v>704.35449735449731</v>
      </c>
      <c r="Q35" s="44">
        <f>SUM(Q7:Q31)</f>
        <v>245</v>
      </c>
      <c r="R35" s="44">
        <f>SUM(R7:R31)</f>
        <v>137</v>
      </c>
      <c r="S35" s="44">
        <f>SUM(S7:S31)</f>
        <v>1</v>
      </c>
    </row>
    <row r="36" spans="1:19" ht="13.5" x14ac:dyDescent="0.2">
      <c r="A36" s="23"/>
      <c r="B36" s="24"/>
      <c r="L36" s="61" t="s">
        <v>15</v>
      </c>
      <c r="M36" s="61"/>
      <c r="N36" s="61"/>
      <c r="O36" s="61"/>
      <c r="P36" s="26">
        <f>P35</f>
        <v>704.35449735449731</v>
      </c>
    </row>
    <row r="37" spans="1:19" ht="17.25" thickBot="1" x14ac:dyDescent="0.25">
      <c r="B37" s="27"/>
      <c r="L37" s="62" t="s">
        <v>16</v>
      </c>
      <c r="M37" s="62"/>
      <c r="N37" s="62"/>
      <c r="O37" s="62"/>
      <c r="P37" s="28">
        <f>P36/8</f>
        <v>88.044312169312164</v>
      </c>
    </row>
    <row r="38" spans="1:19" ht="16.5" x14ac:dyDescent="0.2">
      <c r="A38" s="29" t="s">
        <v>43</v>
      </c>
      <c r="B38" s="27"/>
      <c r="L38" s="30"/>
      <c r="M38" s="30"/>
      <c r="N38" s="30"/>
      <c r="O38" s="30"/>
      <c r="P38" s="31"/>
    </row>
    <row r="39" spans="1:19" ht="16.5" x14ac:dyDescent="0.2">
      <c r="A39" s="29" t="s">
        <v>44</v>
      </c>
      <c r="B39" s="27"/>
    </row>
    <row r="55" spans="1:17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3"/>
      <c r="L55" s="33"/>
      <c r="M55" s="33"/>
      <c r="N55" s="33"/>
      <c r="O55" s="33"/>
      <c r="P55" s="32"/>
    </row>
    <row r="56" spans="1:17" x14ac:dyDescent="0.2">
      <c r="A56" s="34"/>
      <c r="C56" s="35"/>
      <c r="D56" s="32"/>
      <c r="E56" s="32"/>
      <c r="F56" s="32"/>
      <c r="G56" s="32"/>
      <c r="H56" s="32"/>
      <c r="I56" s="32"/>
      <c r="J56" s="32"/>
      <c r="K56" s="33"/>
      <c r="L56" s="33"/>
      <c r="M56" s="33"/>
      <c r="N56" s="33"/>
      <c r="O56" s="33"/>
      <c r="P56" s="32"/>
      <c r="Q56" s="36"/>
    </row>
    <row r="57" spans="1:17" ht="12.75" customHeight="1" x14ac:dyDescent="0.2">
      <c r="A57" s="37"/>
      <c r="C57" s="35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8"/>
    </row>
    <row r="58" spans="1:17" x14ac:dyDescent="0.2">
      <c r="A58" s="39"/>
      <c r="B58" s="39"/>
      <c r="C58" s="32"/>
      <c r="D58" s="32"/>
      <c r="E58" s="32"/>
      <c r="F58" s="32"/>
      <c r="G58" s="32"/>
      <c r="H58" s="32"/>
      <c r="I58" s="32"/>
      <c r="J58" s="32"/>
      <c r="K58" s="33"/>
      <c r="L58" s="33"/>
      <c r="M58" s="33"/>
      <c r="N58" s="33"/>
      <c r="O58" s="33"/>
      <c r="P58" s="32"/>
    </row>
    <row r="59" spans="1:17" x14ac:dyDescent="0.2">
      <c r="A59" s="40"/>
      <c r="B59" s="39"/>
      <c r="C59" s="32"/>
      <c r="D59" s="32"/>
      <c r="E59" s="32"/>
      <c r="F59" s="32"/>
      <c r="G59" s="32"/>
      <c r="H59" s="32"/>
      <c r="I59" s="32"/>
      <c r="J59" s="32"/>
      <c r="K59" s="33"/>
      <c r="L59" s="33"/>
      <c r="M59" s="33"/>
      <c r="N59" s="33"/>
      <c r="O59" s="33"/>
      <c r="P59" s="32"/>
    </row>
    <row r="64" spans="1:17" x14ac:dyDescent="0.2">
      <c r="A64" s="29" t="s">
        <v>43</v>
      </c>
      <c r="B64" s="23"/>
    </row>
    <row r="65" spans="1:2" x14ac:dyDescent="0.2">
      <c r="A65" s="29" t="s">
        <v>44</v>
      </c>
      <c r="B65" s="23"/>
    </row>
  </sheetData>
  <mergeCells count="5">
    <mergeCell ref="A4:Q4"/>
    <mergeCell ref="A35:B35"/>
    <mergeCell ref="L36:O36"/>
    <mergeCell ref="L37:O37"/>
    <mergeCell ref="A3:R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2.7</vt:lpstr>
      <vt:lpstr>'2.7'!Área_de_impresión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2019-02-18T17:25:09Z</cp:lastPrinted>
  <dcterms:created xsi:type="dcterms:W3CDTF">2011-02-10T16:18:34Z</dcterms:created>
  <dcterms:modified xsi:type="dcterms:W3CDTF">2019-10-14T23:25:56Z</dcterms:modified>
</cp:coreProperties>
</file>