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 tabRatio="416"/>
  </bookViews>
  <sheets>
    <sheet name="2.8" sheetId="1" r:id="rId1"/>
  </sheets>
  <definedNames>
    <definedName name="_xlnm._FilterDatabase" localSheetId="0" hidden="1">'2.8'!$A$7:$T$7</definedName>
    <definedName name="_xlnm.Print_Area" localSheetId="0">'2.8'!$A$1:$S$41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6" i="1" l="1"/>
  <c r="P36" i="1"/>
  <c r="O36" i="1"/>
  <c r="N36" i="1"/>
  <c r="L36" i="1"/>
  <c r="M36" i="1" s="1"/>
  <c r="J36" i="1"/>
  <c r="K36" i="1" s="1"/>
  <c r="I36" i="1"/>
  <c r="G36" i="1"/>
  <c r="F36" i="1"/>
  <c r="E36" i="1"/>
  <c r="D36" i="1"/>
  <c r="C36" i="1"/>
  <c r="I32" i="1" l="1"/>
  <c r="K32" i="1" s="1"/>
  <c r="I9" i="1"/>
  <c r="I8" i="1"/>
  <c r="K8" i="1" s="1"/>
  <c r="I16" i="1" l="1"/>
  <c r="I29" i="1" l="1"/>
  <c r="O29" i="1" s="1"/>
  <c r="Q16" i="1"/>
  <c r="C16" i="1"/>
  <c r="E16" i="1" s="1"/>
  <c r="Q29" i="1" l="1"/>
  <c r="K29" i="1"/>
  <c r="M29" i="1"/>
  <c r="I18" i="1"/>
  <c r="O18" i="1" s="1"/>
  <c r="I10" i="1"/>
  <c r="K10" i="1" s="1"/>
  <c r="I30" i="1"/>
  <c r="O30" i="1" s="1"/>
  <c r="C29" i="1"/>
  <c r="E29" i="1" s="1"/>
  <c r="C21" i="1"/>
  <c r="C11" i="1"/>
  <c r="E11" i="1" s="1"/>
  <c r="C12" i="1"/>
  <c r="E12" i="1" s="1"/>
  <c r="C8" i="1"/>
  <c r="C31" i="1"/>
  <c r="C28" i="1"/>
  <c r="E28" i="1" s="1"/>
  <c r="I15" i="1"/>
  <c r="O15" i="1" s="1"/>
  <c r="M9" i="1"/>
  <c r="I27" i="1"/>
  <c r="K27" i="1" s="1"/>
  <c r="O32" i="1"/>
  <c r="I17" i="1"/>
  <c r="M17" i="1" s="1"/>
  <c r="I19" i="1"/>
  <c r="O19" i="1" s="1"/>
  <c r="I25" i="1"/>
  <c r="O25" i="1" s="1"/>
  <c r="I14" i="1"/>
  <c r="M14" i="1" s="1"/>
  <c r="I26" i="1"/>
  <c r="K26" i="1" s="1"/>
  <c r="I22" i="1"/>
  <c r="K22" i="1" s="1"/>
  <c r="C22" i="1"/>
  <c r="E22" i="1" s="1"/>
  <c r="C18" i="1"/>
  <c r="C32" i="1"/>
  <c r="E32" i="1" s="1"/>
  <c r="C27" i="1"/>
  <c r="E27" i="1" s="1"/>
  <c r="C19" i="1"/>
  <c r="C10" i="1"/>
  <c r="C9" i="1"/>
  <c r="C17" i="1"/>
  <c r="E17" i="1" s="1"/>
  <c r="C26" i="1"/>
  <c r="E26" i="1" s="1"/>
  <c r="C14" i="1"/>
  <c r="E14" i="1" s="1"/>
  <c r="C25" i="1"/>
  <c r="C15" i="1"/>
  <c r="I21" i="1"/>
  <c r="K21" i="1" s="1"/>
  <c r="I13" i="1"/>
  <c r="Q13" i="1" s="1"/>
  <c r="I23" i="1"/>
  <c r="M23" i="1" s="1"/>
  <c r="I20" i="1"/>
  <c r="M20" i="1" s="1"/>
  <c r="I28" i="1"/>
  <c r="K28" i="1" s="1"/>
  <c r="I12" i="1"/>
  <c r="O12" i="1" s="1"/>
  <c r="I31" i="1"/>
  <c r="M31" i="1" s="1"/>
  <c r="M8" i="1"/>
  <c r="I24" i="1"/>
  <c r="K24" i="1" s="1"/>
  <c r="I11" i="1"/>
  <c r="M11" i="1" s="1"/>
  <c r="C13" i="1"/>
  <c r="C23" i="1"/>
  <c r="E23" i="1" s="1"/>
  <c r="C20" i="1"/>
  <c r="E20" i="1" s="1"/>
  <c r="C24" i="1"/>
  <c r="E24" i="1" s="1"/>
  <c r="C30" i="1"/>
  <c r="G8" i="1" l="1"/>
  <c r="E8" i="1"/>
  <c r="G10" i="1"/>
  <c r="E10" i="1"/>
  <c r="G18" i="1"/>
  <c r="E18" i="1"/>
  <c r="G19" i="1"/>
  <c r="E19" i="1"/>
  <c r="G31" i="1"/>
  <c r="E31" i="1"/>
  <c r="G21" i="1"/>
  <c r="E21" i="1"/>
  <c r="G15" i="1"/>
  <c r="E15" i="1"/>
  <c r="G29" i="1"/>
  <c r="G30" i="1"/>
  <c r="E30" i="1"/>
  <c r="G13" i="1"/>
  <c r="E13" i="1"/>
  <c r="G25" i="1"/>
  <c r="E25" i="1"/>
  <c r="G9" i="1"/>
  <c r="E9" i="1"/>
  <c r="G17" i="1"/>
  <c r="G27" i="1"/>
  <c r="G22" i="1"/>
  <c r="M30" i="1"/>
  <c r="O17" i="1"/>
  <c r="Q31" i="1"/>
  <c r="M32" i="1"/>
  <c r="G16" i="1"/>
  <c r="G12" i="1"/>
  <c r="G23" i="1"/>
  <c r="M13" i="1"/>
  <c r="G26" i="1"/>
  <c r="M18" i="1"/>
  <c r="K19" i="1"/>
  <c r="K13" i="1"/>
  <c r="K14" i="1"/>
  <c r="Q10" i="1"/>
  <c r="M27" i="1"/>
  <c r="O27" i="1"/>
  <c r="M10" i="1"/>
  <c r="Q22" i="1"/>
  <c r="M24" i="1"/>
  <c r="O24" i="1"/>
  <c r="K15" i="1"/>
  <c r="K30" i="1"/>
  <c r="Q28" i="1"/>
  <c r="O28" i="1"/>
  <c r="Q26" i="1"/>
  <c r="M16" i="1"/>
  <c r="O16" i="1"/>
  <c r="K17" i="1"/>
  <c r="M12" i="1"/>
  <c r="Q27" i="1"/>
  <c r="Q17" i="1"/>
  <c r="Q18" i="1"/>
  <c r="K16" i="1"/>
  <c r="M28" i="1"/>
  <c r="M15" i="1"/>
  <c r="K18" i="1"/>
  <c r="O23" i="1"/>
  <c r="O26" i="1"/>
  <c r="Q11" i="1"/>
  <c r="M26" i="1"/>
  <c r="K23" i="1"/>
  <c r="M19" i="1"/>
  <c r="Q15" i="1"/>
  <c r="K31" i="1"/>
  <c r="K9" i="1"/>
  <c r="O20" i="1"/>
  <c r="M22" i="1"/>
  <c r="O31" i="1"/>
  <c r="Q9" i="1"/>
  <c r="K20" i="1"/>
  <c r="Q30" i="1"/>
  <c r="Q23" i="1"/>
  <c r="K25" i="1"/>
  <c r="Q24" i="1"/>
  <c r="O13" i="1"/>
  <c r="O10" i="1"/>
  <c r="O14" i="1"/>
  <c r="M25" i="1"/>
  <c r="M21" i="1"/>
  <c r="Q20" i="1"/>
  <c r="Q8" i="1"/>
  <c r="O21" i="1"/>
  <c r="Q25" i="1"/>
  <c r="O8" i="1"/>
  <c r="Q32" i="1"/>
  <c r="K11" i="1"/>
  <c r="Q21" i="1"/>
  <c r="O9" i="1"/>
  <c r="Q14" i="1"/>
  <c r="K12" i="1"/>
  <c r="Q12" i="1"/>
  <c r="O11" i="1"/>
  <c r="Q19" i="1"/>
  <c r="O22" i="1"/>
  <c r="G11" i="1"/>
  <c r="G20" i="1"/>
  <c r="G14" i="1"/>
  <c r="G28" i="1"/>
  <c r="G24" i="1"/>
  <c r="G32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<sst xmlns="http://schemas.openxmlformats.org/spreadsheetml/2006/main" count="53" uniqueCount="46">
  <si>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</si>
  <si>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</si>
  <si>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</si>
  <si>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</si>
  <si>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</si>
  <si>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</si>
  <si>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</si>
  <si>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</si>
  <si>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</si>
  <si>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</si>
  <si>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</si>
  <si>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</si>
  <si>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</si>
  <si>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</si>
  <si>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</si>
  <si>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</si>
  <si>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</si>
  <si>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</si>
  <si>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</si>
  <si>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</si>
  <si>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</si>
  <si>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</si>
  <si>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</si>
  <si>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</si>
  <si>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</si>
  <si>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</si>
  <si>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</si>
  <si>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</si>
  <si>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</si>
  <si>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</si>
  <si>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</si>
  <si>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</si>
  <si>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</si>
  <si>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</si>
  <si>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</si>
  <si>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</si>
  <si>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</si>
  <si>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</si>
  <si>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</si>
  <si>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</si>
  <si>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</si>
  <si>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</si>
  <si>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65,7%, Lima Metropolitana es 60,2%. ENDES 2018</t>
  </si>
  <si>
    <t>Violencia piscológica, física y/o sexual (/1) ENDES 2018</t>
  </si>
  <si>
    <t>Lima/2</t>
  </si>
  <si>
    <t>Periodo : Enero - Setiembre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</si>
</sst>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2" borderId="0" xfId="5" applyFont="1" applyFill="1" applyAlignment="1">
      <alignment vertical="center"/>
    </xf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10" fontId="6" fillId="3" borderId="0" xfId="5" applyNumberFormat="1" applyFont="1" applyFill="1"/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showGridLines="0"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T3" sqref="T3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20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7" customHeight="1" x14ac:dyDescent="0.2">
      <c r="A3" s="62" t="s">
        <v>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0" ht="13.5" customHeight="1" x14ac:dyDescent="0.2">
      <c r="A4" s="7" t="s">
        <v>45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20" ht="5.25" customHeight="1" x14ac:dyDescent="0.2"/>
    <row r="6" spans="1:20" ht="21" customHeight="1" x14ac:dyDescent="0.2">
      <c r="A6" s="63" t="s">
        <v>4</v>
      </c>
      <c r="B6" s="63" t="s">
        <v>35</v>
      </c>
      <c r="C6" s="65" t="s">
        <v>6</v>
      </c>
      <c r="D6" s="65"/>
      <c r="E6" s="65"/>
      <c r="F6" s="65"/>
      <c r="G6" s="65"/>
      <c r="H6" s="9"/>
      <c r="I6" s="65" t="s">
        <v>7</v>
      </c>
      <c r="J6" s="65"/>
      <c r="K6" s="65"/>
      <c r="L6" s="65"/>
      <c r="M6" s="65"/>
      <c r="N6" s="65"/>
      <c r="O6" s="65"/>
      <c r="P6" s="65"/>
      <c r="Q6" s="65"/>
      <c r="R6" s="9"/>
      <c r="S6" s="66" t="s">
        <v>43</v>
      </c>
    </row>
    <row r="7" spans="1:20" s="56" customFormat="1" ht="25.5" customHeight="1" x14ac:dyDescent="0.2">
      <c r="A7" s="64"/>
      <c r="B7" s="64"/>
      <c r="C7" s="58" t="s">
        <v>0</v>
      </c>
      <c r="D7" s="58" t="s">
        <v>1</v>
      </c>
      <c r="E7" s="58" t="s">
        <v>2</v>
      </c>
      <c r="F7" s="58" t="s">
        <v>3</v>
      </c>
      <c r="G7" s="54" t="s">
        <v>2</v>
      </c>
      <c r="H7" s="53"/>
      <c r="I7" s="58" t="s">
        <v>0</v>
      </c>
      <c r="J7" s="57" t="s">
        <v>38</v>
      </c>
      <c r="K7" s="58" t="s">
        <v>2</v>
      </c>
      <c r="L7" s="1" t="s">
        <v>39</v>
      </c>
      <c r="M7" s="58" t="s">
        <v>2</v>
      </c>
      <c r="N7" s="1" t="s">
        <v>40</v>
      </c>
      <c r="O7" s="58" t="s">
        <v>2</v>
      </c>
      <c r="P7" s="58" t="s">
        <v>41</v>
      </c>
      <c r="Q7" s="58" t="s">
        <v>2</v>
      </c>
      <c r="R7" s="55"/>
      <c r="S7" s="66"/>
    </row>
    <row r="8" spans="1:20" ht="18.75" customHeight="1" x14ac:dyDescent="0.2">
      <c r="A8" s="10">
        <v>1</v>
      </c>
      <c r="B8" s="11" t="s">
        <v>44</v>
      </c>
      <c r="C8" s="12">
        <f t="shared" ref="C8:C32" si="0">D8+F8</f>
        <v>41955</v>
      </c>
      <c r="D8" s="13">
        <v>34840</v>
      </c>
      <c r="E8" s="14">
        <f t="shared" ref="E8:E32" si="1">D8/C8</f>
        <v>0.8304135383148612</v>
      </c>
      <c r="F8" s="13">
        <v>7115</v>
      </c>
      <c r="G8" s="14">
        <f t="shared" ref="G8:G32" si="2">F8/C8</f>
        <v>0.16958646168513883</v>
      </c>
      <c r="H8" s="15"/>
      <c r="I8" s="12">
        <f t="shared" ref="I8:I32" si="3">J8+L8+N8+P8</f>
        <v>41955</v>
      </c>
      <c r="J8" s="13">
        <v>192</v>
      </c>
      <c r="K8" s="14">
        <f t="shared" ref="K8:K32" si="4">J8/I8</f>
        <v>4.5763317840543443E-3</v>
      </c>
      <c r="L8" s="13">
        <v>20661</v>
      </c>
      <c r="M8" s="14">
        <f t="shared" ref="M8:M32" si="5">L8/I8</f>
        <v>0.49245620307472293</v>
      </c>
      <c r="N8" s="13">
        <v>16890</v>
      </c>
      <c r="O8" s="14">
        <f t="shared" ref="O8:O32" si="6">N8/I8</f>
        <v>0.40257418662853056</v>
      </c>
      <c r="P8" s="13">
        <v>4212</v>
      </c>
      <c r="Q8" s="14">
        <f t="shared" ref="Q8:Q32" si="7">P8/I8</f>
        <v>0.10039327851269217</v>
      </c>
      <c r="R8" s="14"/>
      <c r="S8" s="16">
        <v>0.65100000000000002</v>
      </c>
      <c r="T8" s="59"/>
    </row>
    <row r="9" spans="1:20" ht="18.75" customHeight="1" x14ac:dyDescent="0.2">
      <c r="A9" s="17">
        <v>2</v>
      </c>
      <c r="B9" s="18" t="s">
        <v>11</v>
      </c>
      <c r="C9" s="19">
        <f t="shared" si="0"/>
        <v>11877</v>
      </c>
      <c r="D9" s="13">
        <v>9767</v>
      </c>
      <c r="E9" s="14">
        <f t="shared" si="1"/>
        <v>0.82234571019617753</v>
      </c>
      <c r="F9" s="13">
        <v>2110</v>
      </c>
      <c r="G9" s="14">
        <f t="shared" si="2"/>
        <v>0.1776542898038225</v>
      </c>
      <c r="H9" s="20"/>
      <c r="I9" s="12">
        <f t="shared" si="3"/>
        <v>11877</v>
      </c>
      <c r="J9" s="13">
        <v>119</v>
      </c>
      <c r="K9" s="14">
        <f t="shared" si="4"/>
        <v>1.0019365159552075E-2</v>
      </c>
      <c r="L9" s="13">
        <v>7193</v>
      </c>
      <c r="M9" s="14">
        <f t="shared" si="5"/>
        <v>0.60562431590468979</v>
      </c>
      <c r="N9" s="13">
        <v>3644</v>
      </c>
      <c r="O9" s="14">
        <f t="shared" si="6"/>
        <v>0.30681148438157785</v>
      </c>
      <c r="P9" s="13">
        <v>921</v>
      </c>
      <c r="Q9" s="14">
        <f t="shared" si="7"/>
        <v>7.7544834554180347E-2</v>
      </c>
      <c r="R9" s="21"/>
      <c r="S9" s="16">
        <v>0.66300000000000003</v>
      </c>
      <c r="T9" s="59"/>
    </row>
    <row r="10" spans="1:20" ht="18.75" customHeight="1" x14ac:dyDescent="0.2">
      <c r="A10" s="10">
        <v>3</v>
      </c>
      <c r="B10" s="18" t="s">
        <v>15</v>
      </c>
      <c r="C10" s="19">
        <f t="shared" si="0"/>
        <v>9612</v>
      </c>
      <c r="D10" s="13">
        <v>8385</v>
      </c>
      <c r="E10" s="14">
        <f t="shared" si="1"/>
        <v>0.87234706616729085</v>
      </c>
      <c r="F10" s="13">
        <v>1227</v>
      </c>
      <c r="G10" s="14">
        <f t="shared" si="2"/>
        <v>0.12765293383270912</v>
      </c>
      <c r="H10" s="20"/>
      <c r="I10" s="12">
        <f t="shared" si="3"/>
        <v>9612</v>
      </c>
      <c r="J10" s="13">
        <v>51</v>
      </c>
      <c r="K10" s="14">
        <f t="shared" si="4"/>
        <v>5.3058676654182272E-3</v>
      </c>
      <c r="L10" s="13">
        <v>4956</v>
      </c>
      <c r="M10" s="14">
        <f t="shared" si="5"/>
        <v>0.51560549313358306</v>
      </c>
      <c r="N10" s="13">
        <v>4046</v>
      </c>
      <c r="O10" s="14">
        <f t="shared" si="6"/>
        <v>0.42093216812317935</v>
      </c>
      <c r="P10" s="13">
        <v>559</v>
      </c>
      <c r="Q10" s="14">
        <f t="shared" si="7"/>
        <v>5.8156471077819391E-2</v>
      </c>
      <c r="R10" s="21"/>
      <c r="S10" s="16">
        <v>0.57999999999999996</v>
      </c>
      <c r="T10" s="59"/>
    </row>
    <row r="11" spans="1:20" ht="18.75" customHeight="1" x14ac:dyDescent="0.2">
      <c r="A11" s="17">
        <v>4</v>
      </c>
      <c r="B11" s="18" t="s">
        <v>19</v>
      </c>
      <c r="C11" s="19">
        <f t="shared" si="0"/>
        <v>6801</v>
      </c>
      <c r="D11" s="13">
        <v>5820</v>
      </c>
      <c r="E11" s="14">
        <f t="shared" si="1"/>
        <v>0.85575650639611822</v>
      </c>
      <c r="F11" s="13">
        <v>981</v>
      </c>
      <c r="G11" s="14">
        <f t="shared" si="2"/>
        <v>0.14424349360388178</v>
      </c>
      <c r="H11" s="20"/>
      <c r="I11" s="12">
        <f t="shared" si="3"/>
        <v>6801</v>
      </c>
      <c r="J11" s="13">
        <v>20</v>
      </c>
      <c r="K11" s="14">
        <f t="shared" si="4"/>
        <v>2.940744008234083E-3</v>
      </c>
      <c r="L11" s="13">
        <v>3302</v>
      </c>
      <c r="M11" s="14">
        <f t="shared" si="5"/>
        <v>0.48551683575944715</v>
      </c>
      <c r="N11" s="13">
        <v>2825</v>
      </c>
      <c r="O11" s="14">
        <f t="shared" si="6"/>
        <v>0.41538009116306424</v>
      </c>
      <c r="P11" s="13">
        <v>654</v>
      </c>
      <c r="Q11" s="14">
        <f t="shared" si="7"/>
        <v>9.6162329069254524E-2</v>
      </c>
      <c r="R11" s="21"/>
      <c r="S11" s="16">
        <v>0.67200000000000004</v>
      </c>
    </row>
    <row r="12" spans="1:20" ht="18.75" customHeight="1" x14ac:dyDescent="0.2">
      <c r="A12" s="10">
        <v>5</v>
      </c>
      <c r="B12" s="18" t="s">
        <v>9</v>
      </c>
      <c r="C12" s="19">
        <f t="shared" si="0"/>
        <v>6585</v>
      </c>
      <c r="D12" s="13">
        <v>5540</v>
      </c>
      <c r="E12" s="14">
        <f t="shared" si="1"/>
        <v>0.84130599848139709</v>
      </c>
      <c r="F12" s="13">
        <v>1045</v>
      </c>
      <c r="G12" s="14">
        <f t="shared" si="2"/>
        <v>0.15869400151860288</v>
      </c>
      <c r="H12" s="20"/>
      <c r="I12" s="12">
        <f t="shared" si="3"/>
        <v>6585</v>
      </c>
      <c r="J12" s="13">
        <v>24</v>
      </c>
      <c r="K12" s="14">
        <f t="shared" si="4"/>
        <v>3.6446469248291574E-3</v>
      </c>
      <c r="L12" s="13">
        <v>3433</v>
      </c>
      <c r="M12" s="14">
        <f t="shared" si="5"/>
        <v>0.52133637053910398</v>
      </c>
      <c r="N12" s="13">
        <v>2634</v>
      </c>
      <c r="O12" s="14">
        <f t="shared" si="6"/>
        <v>0.4</v>
      </c>
      <c r="P12" s="13">
        <v>494</v>
      </c>
      <c r="Q12" s="14">
        <f t="shared" si="7"/>
        <v>7.5018982536066814E-2</v>
      </c>
      <c r="R12" s="21"/>
      <c r="S12" s="16">
        <v>0.65600000000000003</v>
      </c>
    </row>
    <row r="13" spans="1:20" ht="18.75" customHeight="1" x14ac:dyDescent="0.2">
      <c r="A13" s="17">
        <v>6</v>
      </c>
      <c r="B13" s="18" t="s">
        <v>20</v>
      </c>
      <c r="C13" s="19">
        <f t="shared" si="0"/>
        <v>5314</v>
      </c>
      <c r="D13" s="13">
        <v>4529</v>
      </c>
      <c r="E13" s="14">
        <f t="shared" si="1"/>
        <v>0.85227700414000751</v>
      </c>
      <c r="F13" s="13">
        <v>785</v>
      </c>
      <c r="G13" s="14">
        <f t="shared" si="2"/>
        <v>0.14772299585999246</v>
      </c>
      <c r="H13" s="20"/>
      <c r="I13" s="12">
        <f t="shared" si="3"/>
        <v>5314</v>
      </c>
      <c r="J13" s="13">
        <v>16</v>
      </c>
      <c r="K13" s="14">
        <f t="shared" si="4"/>
        <v>3.0109145652992097E-3</v>
      </c>
      <c r="L13" s="13">
        <v>2517</v>
      </c>
      <c r="M13" s="14">
        <f t="shared" si="5"/>
        <v>0.47365449755363193</v>
      </c>
      <c r="N13" s="13">
        <v>2059</v>
      </c>
      <c r="O13" s="14">
        <f t="shared" si="6"/>
        <v>0.38746706812194204</v>
      </c>
      <c r="P13" s="13">
        <v>722</v>
      </c>
      <c r="Q13" s="14">
        <f t="shared" si="7"/>
        <v>0.13586751975912684</v>
      </c>
      <c r="R13" s="21"/>
      <c r="S13" s="16">
        <v>0.53200000000000003</v>
      </c>
      <c r="T13" s="59"/>
    </row>
    <row r="14" spans="1:20" ht="18.75" customHeight="1" x14ac:dyDescent="0.2">
      <c r="A14" s="10">
        <v>7</v>
      </c>
      <c r="B14" s="18" t="s">
        <v>26</v>
      </c>
      <c r="C14" s="19">
        <f t="shared" si="0"/>
        <v>5046</v>
      </c>
      <c r="D14" s="13">
        <v>4515</v>
      </c>
      <c r="E14" s="14">
        <f t="shared" si="1"/>
        <v>0.89476813317479187</v>
      </c>
      <c r="F14" s="13">
        <v>531</v>
      </c>
      <c r="G14" s="14">
        <f t="shared" si="2"/>
        <v>0.10523186682520809</v>
      </c>
      <c r="H14" s="20"/>
      <c r="I14" s="12">
        <f t="shared" si="3"/>
        <v>5046</v>
      </c>
      <c r="J14" s="13">
        <v>5</v>
      </c>
      <c r="K14" s="14">
        <f t="shared" si="4"/>
        <v>9.9088386841062219E-4</v>
      </c>
      <c r="L14" s="13">
        <v>2685</v>
      </c>
      <c r="M14" s="14">
        <f t="shared" si="5"/>
        <v>0.53210463733650415</v>
      </c>
      <c r="N14" s="13">
        <v>1991</v>
      </c>
      <c r="O14" s="14">
        <f t="shared" si="6"/>
        <v>0.39456995640110981</v>
      </c>
      <c r="P14" s="13">
        <v>365</v>
      </c>
      <c r="Q14" s="14">
        <f t="shared" si="7"/>
        <v>7.233452239397542E-2</v>
      </c>
      <c r="R14" s="21"/>
      <c r="S14" s="16">
        <v>0.76900000000000002</v>
      </c>
      <c r="T14" s="59"/>
    </row>
    <row r="15" spans="1:20" ht="18.75" customHeight="1" x14ac:dyDescent="0.2">
      <c r="A15" s="17">
        <v>8</v>
      </c>
      <c r="B15" s="18" t="s">
        <v>18</v>
      </c>
      <c r="C15" s="19">
        <f t="shared" si="0"/>
        <v>4430</v>
      </c>
      <c r="D15" s="13">
        <v>3906</v>
      </c>
      <c r="E15" s="14">
        <f t="shared" si="1"/>
        <v>0.88171557562076752</v>
      </c>
      <c r="F15" s="13">
        <v>524</v>
      </c>
      <c r="G15" s="14">
        <f t="shared" si="2"/>
        <v>0.11828442437923251</v>
      </c>
      <c r="H15" s="20"/>
      <c r="I15" s="12">
        <f t="shared" si="3"/>
        <v>4430</v>
      </c>
      <c r="J15" s="13">
        <v>23</v>
      </c>
      <c r="K15" s="14">
        <f t="shared" si="4"/>
        <v>5.1918735891647852E-3</v>
      </c>
      <c r="L15" s="13">
        <v>2174</v>
      </c>
      <c r="M15" s="14">
        <f t="shared" si="5"/>
        <v>0.49074492099322797</v>
      </c>
      <c r="N15" s="13">
        <v>1759</v>
      </c>
      <c r="O15" s="14">
        <f t="shared" si="6"/>
        <v>0.39706546275395033</v>
      </c>
      <c r="P15" s="13">
        <v>474</v>
      </c>
      <c r="Q15" s="14">
        <f t="shared" si="7"/>
        <v>0.10699774266365689</v>
      </c>
      <c r="R15" s="21"/>
      <c r="S15" s="16">
        <v>0.66800000000000004</v>
      </c>
      <c r="T15" s="59"/>
    </row>
    <row r="16" spans="1:20" ht="18.75" customHeight="1" x14ac:dyDescent="0.2">
      <c r="A16" s="10">
        <v>9</v>
      </c>
      <c r="B16" s="18" t="s">
        <v>27</v>
      </c>
      <c r="C16" s="19">
        <f t="shared" si="0"/>
        <v>4345</v>
      </c>
      <c r="D16" s="13">
        <v>3930</v>
      </c>
      <c r="E16" s="14">
        <f t="shared" si="1"/>
        <v>0.90448791714614496</v>
      </c>
      <c r="F16" s="13">
        <v>415</v>
      </c>
      <c r="G16" s="14">
        <f t="shared" si="2"/>
        <v>9.5512082853855013E-2</v>
      </c>
      <c r="H16" s="20"/>
      <c r="I16" s="12">
        <f t="shared" si="3"/>
        <v>4345</v>
      </c>
      <c r="J16" s="13">
        <v>36</v>
      </c>
      <c r="K16" s="14">
        <f t="shared" si="4"/>
        <v>8.2853855005753738E-3</v>
      </c>
      <c r="L16" s="13">
        <v>1931</v>
      </c>
      <c r="M16" s="14">
        <f t="shared" si="5"/>
        <v>0.44441887226697352</v>
      </c>
      <c r="N16" s="13">
        <v>2061</v>
      </c>
      <c r="O16" s="14">
        <f t="shared" si="6"/>
        <v>0.47433831990794018</v>
      </c>
      <c r="P16" s="13">
        <v>317</v>
      </c>
      <c r="Q16" s="14">
        <f t="shared" si="7"/>
        <v>7.2957422324510926E-2</v>
      </c>
      <c r="R16" s="21"/>
      <c r="S16" s="16">
        <v>0.57599999999999996</v>
      </c>
    </row>
    <row r="17" spans="1:20" ht="18.75" customHeight="1" x14ac:dyDescent="0.2">
      <c r="A17" s="17">
        <v>10</v>
      </c>
      <c r="B17" s="18" t="s">
        <v>28</v>
      </c>
      <c r="C17" s="19">
        <f t="shared" si="0"/>
        <v>4036</v>
      </c>
      <c r="D17" s="13">
        <v>3419</v>
      </c>
      <c r="E17" s="14">
        <f t="shared" si="1"/>
        <v>0.84712586719524285</v>
      </c>
      <c r="F17" s="13">
        <v>617</v>
      </c>
      <c r="G17" s="14">
        <f t="shared" si="2"/>
        <v>0.15287413280475717</v>
      </c>
      <c r="H17" s="20"/>
      <c r="I17" s="12">
        <f t="shared" si="3"/>
        <v>4036</v>
      </c>
      <c r="J17" s="13">
        <v>11</v>
      </c>
      <c r="K17" s="14">
        <f t="shared" si="4"/>
        <v>2.7254707631318136E-3</v>
      </c>
      <c r="L17" s="13">
        <v>2094</v>
      </c>
      <c r="M17" s="14">
        <f t="shared" si="5"/>
        <v>0.51883052527254703</v>
      </c>
      <c r="N17" s="13">
        <v>1457</v>
      </c>
      <c r="O17" s="14">
        <f t="shared" si="6"/>
        <v>0.3610009910802775</v>
      </c>
      <c r="P17" s="13">
        <v>474</v>
      </c>
      <c r="Q17" s="14">
        <f t="shared" si="7"/>
        <v>0.1174430128840436</v>
      </c>
      <c r="R17" s="21"/>
      <c r="S17" s="16">
        <v>0.70899999999999996</v>
      </c>
      <c r="T17" s="59"/>
    </row>
    <row r="18" spans="1:20" ht="18.75" customHeight="1" x14ac:dyDescent="0.2">
      <c r="A18" s="10">
        <v>11</v>
      </c>
      <c r="B18" s="18" t="s">
        <v>12</v>
      </c>
      <c r="C18" s="19">
        <f t="shared" si="0"/>
        <v>3643</v>
      </c>
      <c r="D18" s="13">
        <v>3215</v>
      </c>
      <c r="E18" s="14">
        <f t="shared" si="1"/>
        <v>0.88251441119956076</v>
      </c>
      <c r="F18" s="13">
        <v>428</v>
      </c>
      <c r="G18" s="14">
        <f t="shared" si="2"/>
        <v>0.1174855888004392</v>
      </c>
      <c r="H18" s="20"/>
      <c r="I18" s="12">
        <f t="shared" si="3"/>
        <v>3643</v>
      </c>
      <c r="J18" s="13">
        <v>20</v>
      </c>
      <c r="K18" s="14">
        <f t="shared" si="4"/>
        <v>5.4899807850672519E-3</v>
      </c>
      <c r="L18" s="13">
        <v>1772</v>
      </c>
      <c r="M18" s="14">
        <f t="shared" si="5"/>
        <v>0.48641229755695853</v>
      </c>
      <c r="N18" s="13">
        <v>1578</v>
      </c>
      <c r="O18" s="14">
        <f t="shared" si="6"/>
        <v>0.4331594839418062</v>
      </c>
      <c r="P18" s="13">
        <v>273</v>
      </c>
      <c r="Q18" s="14">
        <f t="shared" si="7"/>
        <v>7.4938237716167991E-2</v>
      </c>
      <c r="R18" s="21"/>
      <c r="S18" s="16">
        <v>0.69799999999999995</v>
      </c>
    </row>
    <row r="19" spans="1:20" s="22" customFormat="1" ht="18.75" customHeight="1" x14ac:dyDescent="0.2">
      <c r="A19" s="17">
        <v>12</v>
      </c>
      <c r="B19" s="18" t="s">
        <v>17</v>
      </c>
      <c r="C19" s="19">
        <f t="shared" si="0"/>
        <v>3546</v>
      </c>
      <c r="D19" s="13">
        <v>3175</v>
      </c>
      <c r="E19" s="14">
        <f t="shared" si="1"/>
        <v>0.89537507050197407</v>
      </c>
      <c r="F19" s="13">
        <v>371</v>
      </c>
      <c r="G19" s="14">
        <f t="shared" si="2"/>
        <v>0.10462492949802595</v>
      </c>
      <c r="H19" s="20"/>
      <c r="I19" s="12">
        <f t="shared" si="3"/>
        <v>3546</v>
      </c>
      <c r="J19" s="13">
        <v>9</v>
      </c>
      <c r="K19" s="14">
        <f t="shared" si="4"/>
        <v>2.5380710659898475E-3</v>
      </c>
      <c r="L19" s="13">
        <v>1615</v>
      </c>
      <c r="M19" s="14">
        <f t="shared" si="5"/>
        <v>0.45544275239706711</v>
      </c>
      <c r="N19" s="13">
        <v>1446</v>
      </c>
      <c r="O19" s="14">
        <f t="shared" si="6"/>
        <v>0.40778341793570222</v>
      </c>
      <c r="P19" s="13">
        <v>476</v>
      </c>
      <c r="Q19" s="14">
        <f t="shared" si="7"/>
        <v>0.13423575860124085</v>
      </c>
      <c r="R19" s="21"/>
      <c r="S19" s="16">
        <v>0.57099999999999995</v>
      </c>
      <c r="T19" s="59"/>
    </row>
    <row r="20" spans="1:20" s="22" customFormat="1" ht="18.75" customHeight="1" x14ac:dyDescent="0.2">
      <c r="A20" s="10">
        <v>13</v>
      </c>
      <c r="B20" s="18" t="s">
        <v>14</v>
      </c>
      <c r="C20" s="19">
        <f t="shared" si="0"/>
        <v>3225</v>
      </c>
      <c r="D20" s="13">
        <v>2605</v>
      </c>
      <c r="E20" s="14">
        <f t="shared" si="1"/>
        <v>0.80775193798449607</v>
      </c>
      <c r="F20" s="13">
        <v>620</v>
      </c>
      <c r="G20" s="14">
        <f t="shared" si="2"/>
        <v>0.19224806201550387</v>
      </c>
      <c r="H20" s="20"/>
      <c r="I20" s="12">
        <f t="shared" si="3"/>
        <v>3225</v>
      </c>
      <c r="J20" s="13">
        <v>11</v>
      </c>
      <c r="K20" s="14">
        <f t="shared" si="4"/>
        <v>3.4108527131782944E-3</v>
      </c>
      <c r="L20" s="13">
        <v>1730</v>
      </c>
      <c r="M20" s="14">
        <f t="shared" si="5"/>
        <v>0.5364341085271318</v>
      </c>
      <c r="N20" s="13">
        <v>1154</v>
      </c>
      <c r="O20" s="14">
        <f t="shared" si="6"/>
        <v>0.35782945736434107</v>
      </c>
      <c r="P20" s="13">
        <v>330</v>
      </c>
      <c r="Q20" s="14">
        <f t="shared" si="7"/>
        <v>0.10232558139534884</v>
      </c>
      <c r="R20" s="21"/>
      <c r="S20" s="16">
        <v>0.56899999999999995</v>
      </c>
      <c r="T20" s="59"/>
    </row>
    <row r="21" spans="1:20" ht="18.75" customHeight="1" x14ac:dyDescent="0.2">
      <c r="A21" s="17">
        <v>14</v>
      </c>
      <c r="B21" s="18" t="s">
        <v>21</v>
      </c>
      <c r="C21" s="19">
        <f t="shared" si="0"/>
        <v>3117</v>
      </c>
      <c r="D21" s="13">
        <v>2776</v>
      </c>
      <c r="E21" s="14">
        <f t="shared" si="1"/>
        <v>0.89059993583573949</v>
      </c>
      <c r="F21" s="13">
        <v>341</v>
      </c>
      <c r="G21" s="14">
        <f t="shared" si="2"/>
        <v>0.10940006416426051</v>
      </c>
      <c r="H21" s="20"/>
      <c r="I21" s="12">
        <f t="shared" si="3"/>
        <v>3117</v>
      </c>
      <c r="J21" s="13">
        <v>10</v>
      </c>
      <c r="K21" s="14">
        <f t="shared" si="4"/>
        <v>3.208213025344883E-3</v>
      </c>
      <c r="L21" s="13">
        <v>1668</v>
      </c>
      <c r="M21" s="14">
        <f t="shared" si="5"/>
        <v>0.53512993262752651</v>
      </c>
      <c r="N21" s="13">
        <v>1196</v>
      </c>
      <c r="O21" s="14">
        <f t="shared" si="6"/>
        <v>0.383702277831248</v>
      </c>
      <c r="P21" s="13">
        <v>243</v>
      </c>
      <c r="Q21" s="14">
        <f t="shared" si="7"/>
        <v>7.795957651588066E-2</v>
      </c>
      <c r="R21" s="21"/>
      <c r="S21" s="16">
        <v>0.67800000000000005</v>
      </c>
      <c r="T21" s="59"/>
    </row>
    <row r="22" spans="1:20" ht="18.75" customHeight="1" x14ac:dyDescent="0.2">
      <c r="A22" s="10">
        <v>15</v>
      </c>
      <c r="B22" s="18" t="s">
        <v>13</v>
      </c>
      <c r="C22" s="19">
        <f t="shared" si="0"/>
        <v>2937</v>
      </c>
      <c r="D22" s="13">
        <v>2512</v>
      </c>
      <c r="E22" s="14">
        <f t="shared" si="1"/>
        <v>0.85529451821586655</v>
      </c>
      <c r="F22" s="13">
        <v>425</v>
      </c>
      <c r="G22" s="14">
        <f t="shared" si="2"/>
        <v>0.14470548178413348</v>
      </c>
      <c r="H22" s="20"/>
      <c r="I22" s="12">
        <f t="shared" si="3"/>
        <v>2937</v>
      </c>
      <c r="J22" s="13">
        <v>9</v>
      </c>
      <c r="K22" s="14">
        <f t="shared" si="4"/>
        <v>3.0643513789581204E-3</v>
      </c>
      <c r="L22" s="13">
        <v>1404</v>
      </c>
      <c r="M22" s="14">
        <f t="shared" si="5"/>
        <v>0.47803881511746682</v>
      </c>
      <c r="N22" s="13">
        <v>1246</v>
      </c>
      <c r="O22" s="14">
        <f t="shared" si="6"/>
        <v>0.42424242424242425</v>
      </c>
      <c r="P22" s="13">
        <v>278</v>
      </c>
      <c r="Q22" s="14">
        <f t="shared" si="7"/>
        <v>9.4654409261150832E-2</v>
      </c>
      <c r="R22" s="21"/>
      <c r="S22" s="16">
        <v>0.67400000000000004</v>
      </c>
      <c r="T22" s="59"/>
    </row>
    <row r="23" spans="1:20" ht="18.75" customHeight="1" x14ac:dyDescent="0.2">
      <c r="A23" s="17">
        <v>16</v>
      </c>
      <c r="B23" s="18" t="s">
        <v>10</v>
      </c>
      <c r="C23" s="19">
        <f t="shared" si="0"/>
        <v>2936</v>
      </c>
      <c r="D23" s="13">
        <v>2556</v>
      </c>
      <c r="E23" s="14">
        <f t="shared" si="1"/>
        <v>0.8705722070844687</v>
      </c>
      <c r="F23" s="13">
        <v>380</v>
      </c>
      <c r="G23" s="14">
        <f t="shared" si="2"/>
        <v>0.12942779291553133</v>
      </c>
      <c r="H23" s="20"/>
      <c r="I23" s="12">
        <f t="shared" si="3"/>
        <v>2936</v>
      </c>
      <c r="J23" s="13">
        <v>27</v>
      </c>
      <c r="K23" s="14">
        <f t="shared" si="4"/>
        <v>9.1961852861035427E-3</v>
      </c>
      <c r="L23" s="13">
        <v>1423</v>
      </c>
      <c r="M23" s="14">
        <f t="shared" si="5"/>
        <v>0.48467302452316074</v>
      </c>
      <c r="N23" s="13">
        <v>1350</v>
      </c>
      <c r="O23" s="14">
        <f t="shared" si="6"/>
        <v>0.4598092643051771</v>
      </c>
      <c r="P23" s="13">
        <v>136</v>
      </c>
      <c r="Q23" s="14">
        <f t="shared" si="7"/>
        <v>4.632152588555858E-2</v>
      </c>
      <c r="R23" s="21"/>
      <c r="S23" s="16">
        <v>0.80600000000000005</v>
      </c>
      <c r="T23" s="59"/>
    </row>
    <row r="24" spans="1:20" s="22" customFormat="1" ht="18.75" customHeight="1" x14ac:dyDescent="0.2">
      <c r="A24" s="10">
        <v>17</v>
      </c>
      <c r="B24" s="18" t="s">
        <v>22</v>
      </c>
      <c r="C24" s="19">
        <f t="shared" si="0"/>
        <v>2694</v>
      </c>
      <c r="D24" s="13">
        <v>2400</v>
      </c>
      <c r="E24" s="14">
        <f t="shared" si="1"/>
        <v>0.89086859688195996</v>
      </c>
      <c r="F24" s="13">
        <v>294</v>
      </c>
      <c r="G24" s="14">
        <f t="shared" si="2"/>
        <v>0.10913140311804009</v>
      </c>
      <c r="H24" s="20"/>
      <c r="I24" s="12">
        <f t="shared" si="3"/>
        <v>2694</v>
      </c>
      <c r="J24" s="13">
        <v>109</v>
      </c>
      <c r="K24" s="14">
        <f t="shared" si="4"/>
        <v>4.0460282108389013E-2</v>
      </c>
      <c r="L24" s="13">
        <v>1166</v>
      </c>
      <c r="M24" s="14">
        <f t="shared" si="5"/>
        <v>0.4328136599851522</v>
      </c>
      <c r="N24" s="13">
        <v>988</v>
      </c>
      <c r="O24" s="14">
        <f t="shared" si="6"/>
        <v>0.36674090571640683</v>
      </c>
      <c r="P24" s="13">
        <v>431</v>
      </c>
      <c r="Q24" s="14">
        <f t="shared" si="7"/>
        <v>0.15998515219005197</v>
      </c>
      <c r="R24" s="21"/>
      <c r="S24" s="16">
        <v>0.52200000000000002</v>
      </c>
      <c r="T24" s="59"/>
    </row>
    <row r="25" spans="1:20" ht="18.75" customHeight="1" x14ac:dyDescent="0.2">
      <c r="A25" s="17">
        <v>18</v>
      </c>
      <c r="B25" s="18" t="s">
        <v>29</v>
      </c>
      <c r="C25" s="19">
        <f t="shared" si="0"/>
        <v>2353</v>
      </c>
      <c r="D25" s="13">
        <v>2102</v>
      </c>
      <c r="E25" s="14">
        <f t="shared" si="1"/>
        <v>0.89332766680832976</v>
      </c>
      <c r="F25" s="13">
        <v>251</v>
      </c>
      <c r="G25" s="14">
        <f t="shared" si="2"/>
        <v>0.1066723331916702</v>
      </c>
      <c r="H25" s="20"/>
      <c r="I25" s="12">
        <f t="shared" si="3"/>
        <v>2353</v>
      </c>
      <c r="J25" s="13">
        <v>4</v>
      </c>
      <c r="K25" s="14">
        <f t="shared" si="4"/>
        <v>1.6999575010624734E-3</v>
      </c>
      <c r="L25" s="13">
        <v>949</v>
      </c>
      <c r="M25" s="14">
        <f t="shared" si="5"/>
        <v>0.40331491712707185</v>
      </c>
      <c r="N25" s="13">
        <v>1100</v>
      </c>
      <c r="O25" s="14">
        <f t="shared" si="6"/>
        <v>0.46748831279218017</v>
      </c>
      <c r="P25" s="13">
        <v>300</v>
      </c>
      <c r="Q25" s="14">
        <f t="shared" si="7"/>
        <v>0.12749681257968551</v>
      </c>
      <c r="R25" s="21"/>
      <c r="S25" s="16">
        <v>0.63100000000000001</v>
      </c>
      <c r="T25" s="59"/>
    </row>
    <row r="26" spans="1:20" s="22" customFormat="1" ht="18.75" customHeight="1" x14ac:dyDescent="0.2">
      <c r="A26" s="10">
        <v>19</v>
      </c>
      <c r="B26" s="18" t="s">
        <v>30</v>
      </c>
      <c r="C26" s="19">
        <f t="shared" si="0"/>
        <v>1722</v>
      </c>
      <c r="D26" s="13">
        <v>1483</v>
      </c>
      <c r="E26" s="14">
        <f t="shared" si="1"/>
        <v>0.86120789779326368</v>
      </c>
      <c r="F26" s="13">
        <v>239</v>
      </c>
      <c r="G26" s="14">
        <f t="shared" si="2"/>
        <v>0.13879210220673635</v>
      </c>
      <c r="H26" s="20"/>
      <c r="I26" s="12">
        <f t="shared" si="3"/>
        <v>1722</v>
      </c>
      <c r="J26" s="13">
        <v>4</v>
      </c>
      <c r="K26" s="14">
        <f t="shared" si="4"/>
        <v>2.3228803716608595E-3</v>
      </c>
      <c r="L26" s="13">
        <v>951</v>
      </c>
      <c r="M26" s="14">
        <f t="shared" si="5"/>
        <v>0.55226480836236935</v>
      </c>
      <c r="N26" s="13">
        <v>722</v>
      </c>
      <c r="O26" s="14">
        <f t="shared" si="6"/>
        <v>0.41927990708478513</v>
      </c>
      <c r="P26" s="13">
        <v>45</v>
      </c>
      <c r="Q26" s="14">
        <f t="shared" si="7"/>
        <v>2.6132404181184669E-2</v>
      </c>
      <c r="R26" s="21"/>
      <c r="S26" s="16">
        <v>0.58499999999999996</v>
      </c>
      <c r="T26" s="59"/>
    </row>
    <row r="27" spans="1:20" ht="18.75" customHeight="1" x14ac:dyDescent="0.2">
      <c r="A27" s="17">
        <v>20</v>
      </c>
      <c r="B27" s="18" t="s">
        <v>16</v>
      </c>
      <c r="C27" s="19">
        <f t="shared" si="0"/>
        <v>1549</v>
      </c>
      <c r="D27" s="13">
        <v>1339</v>
      </c>
      <c r="E27" s="14">
        <f t="shared" si="1"/>
        <v>0.86442866365397031</v>
      </c>
      <c r="F27" s="13">
        <v>210</v>
      </c>
      <c r="G27" s="14">
        <f t="shared" si="2"/>
        <v>0.13557133634602969</v>
      </c>
      <c r="H27" s="20"/>
      <c r="I27" s="12">
        <f t="shared" si="3"/>
        <v>1549</v>
      </c>
      <c r="J27" s="13">
        <v>14</v>
      </c>
      <c r="K27" s="14">
        <f t="shared" si="4"/>
        <v>9.0380890897353138E-3</v>
      </c>
      <c r="L27" s="13">
        <v>815</v>
      </c>
      <c r="M27" s="14">
        <f t="shared" si="5"/>
        <v>0.52614590058102007</v>
      </c>
      <c r="N27" s="13">
        <v>568</v>
      </c>
      <c r="O27" s="14">
        <f t="shared" si="6"/>
        <v>0.36668818592640412</v>
      </c>
      <c r="P27" s="13">
        <v>152</v>
      </c>
      <c r="Q27" s="14">
        <f t="shared" si="7"/>
        <v>9.8127824402840541E-2</v>
      </c>
      <c r="R27" s="21"/>
      <c r="S27" s="16">
        <v>0.79100000000000004</v>
      </c>
      <c r="T27" s="59"/>
    </row>
    <row r="28" spans="1:20" s="22" customFormat="1" ht="18.75" customHeight="1" x14ac:dyDescent="0.2">
      <c r="A28" s="10">
        <v>21</v>
      </c>
      <c r="B28" s="18" t="s">
        <v>25</v>
      </c>
      <c r="C28" s="19">
        <f t="shared" si="0"/>
        <v>1397</v>
      </c>
      <c r="D28" s="13">
        <v>1233</v>
      </c>
      <c r="E28" s="14">
        <f t="shared" si="1"/>
        <v>0.882605583392985</v>
      </c>
      <c r="F28" s="13">
        <v>164</v>
      </c>
      <c r="G28" s="14">
        <f t="shared" si="2"/>
        <v>0.11739441660701504</v>
      </c>
      <c r="H28" s="20"/>
      <c r="I28" s="12">
        <f t="shared" si="3"/>
        <v>1397</v>
      </c>
      <c r="J28" s="13">
        <v>7</v>
      </c>
      <c r="K28" s="14">
        <f t="shared" si="4"/>
        <v>5.0107372942018611E-3</v>
      </c>
      <c r="L28" s="13">
        <v>628</v>
      </c>
      <c r="M28" s="14">
        <f t="shared" si="5"/>
        <v>0.44953471725125266</v>
      </c>
      <c r="N28" s="13">
        <v>627</v>
      </c>
      <c r="O28" s="14">
        <f t="shared" si="6"/>
        <v>0.44881889763779526</v>
      </c>
      <c r="P28" s="13">
        <v>135</v>
      </c>
      <c r="Q28" s="14">
        <f t="shared" si="7"/>
        <v>9.6635647816750173E-2</v>
      </c>
      <c r="R28" s="21"/>
      <c r="S28" s="16">
        <v>0.68600000000000005</v>
      </c>
      <c r="T28" s="59"/>
    </row>
    <row r="29" spans="1:20" ht="18.75" customHeight="1" x14ac:dyDescent="0.2">
      <c r="A29" s="17">
        <v>22</v>
      </c>
      <c r="B29" s="18" t="s">
        <v>8</v>
      </c>
      <c r="C29" s="19">
        <f t="shared" si="0"/>
        <v>1357</v>
      </c>
      <c r="D29" s="13">
        <v>1218</v>
      </c>
      <c r="E29" s="14">
        <f t="shared" si="1"/>
        <v>0.89756816507000736</v>
      </c>
      <c r="F29" s="13">
        <v>139</v>
      </c>
      <c r="G29" s="14">
        <f t="shared" si="2"/>
        <v>0.10243183492999262</v>
      </c>
      <c r="H29" s="20"/>
      <c r="I29" s="12">
        <f t="shared" si="3"/>
        <v>1357</v>
      </c>
      <c r="J29" s="13">
        <v>7</v>
      </c>
      <c r="K29" s="14">
        <f t="shared" si="4"/>
        <v>5.1584377302873984E-3</v>
      </c>
      <c r="L29" s="13">
        <v>545</v>
      </c>
      <c r="M29" s="14">
        <f t="shared" si="5"/>
        <v>0.40162122328666178</v>
      </c>
      <c r="N29" s="13">
        <v>573</v>
      </c>
      <c r="O29" s="14">
        <f t="shared" si="6"/>
        <v>0.42225497420781133</v>
      </c>
      <c r="P29" s="13">
        <v>232</v>
      </c>
      <c r="Q29" s="14">
        <f t="shared" si="7"/>
        <v>0.17096536477523949</v>
      </c>
      <c r="R29" s="21"/>
      <c r="S29" s="16">
        <v>0.60199999999999998</v>
      </c>
      <c r="T29" s="59"/>
    </row>
    <row r="30" spans="1:20" s="22" customFormat="1" ht="18.75" customHeight="1" x14ac:dyDescent="0.2">
      <c r="A30" s="10">
        <v>23</v>
      </c>
      <c r="B30" s="18" t="s">
        <v>24</v>
      </c>
      <c r="C30" s="19">
        <f t="shared" si="0"/>
        <v>958</v>
      </c>
      <c r="D30" s="13">
        <v>862</v>
      </c>
      <c r="E30" s="14">
        <f t="shared" si="1"/>
        <v>0.89979123173277664</v>
      </c>
      <c r="F30" s="13">
        <v>96</v>
      </c>
      <c r="G30" s="14">
        <f t="shared" si="2"/>
        <v>0.10020876826722339</v>
      </c>
      <c r="H30" s="20"/>
      <c r="I30" s="12">
        <f t="shared" si="3"/>
        <v>958</v>
      </c>
      <c r="J30" s="13">
        <v>6</v>
      </c>
      <c r="K30" s="14">
        <f t="shared" si="4"/>
        <v>6.2630480167014616E-3</v>
      </c>
      <c r="L30" s="13">
        <v>511</v>
      </c>
      <c r="M30" s="14">
        <f t="shared" si="5"/>
        <v>0.53340292275574108</v>
      </c>
      <c r="N30" s="13">
        <v>368</v>
      </c>
      <c r="O30" s="14">
        <f t="shared" si="6"/>
        <v>0.38413361169102295</v>
      </c>
      <c r="P30" s="13">
        <v>73</v>
      </c>
      <c r="Q30" s="14">
        <f t="shared" si="7"/>
        <v>7.6200417536534448E-2</v>
      </c>
      <c r="R30" s="21"/>
      <c r="S30" s="16">
        <v>0.50900000000000001</v>
      </c>
      <c r="T30" s="59"/>
    </row>
    <row r="31" spans="1:20" ht="18.75" customHeight="1" x14ac:dyDescent="0.2">
      <c r="A31" s="17">
        <v>24</v>
      </c>
      <c r="B31" s="18" t="s">
        <v>23</v>
      </c>
      <c r="C31" s="19">
        <f t="shared" si="0"/>
        <v>896</v>
      </c>
      <c r="D31" s="13">
        <v>756</v>
      </c>
      <c r="E31" s="14">
        <f t="shared" si="1"/>
        <v>0.84375</v>
      </c>
      <c r="F31" s="13">
        <v>140</v>
      </c>
      <c r="G31" s="14">
        <f t="shared" si="2"/>
        <v>0.15625</v>
      </c>
      <c r="H31" s="20"/>
      <c r="I31" s="12">
        <f t="shared" si="3"/>
        <v>896</v>
      </c>
      <c r="J31" s="13">
        <v>21</v>
      </c>
      <c r="K31" s="14">
        <f t="shared" si="4"/>
        <v>2.34375E-2</v>
      </c>
      <c r="L31" s="13">
        <v>443</v>
      </c>
      <c r="M31" s="14">
        <f t="shared" si="5"/>
        <v>0.49441964285714285</v>
      </c>
      <c r="N31" s="13">
        <v>304</v>
      </c>
      <c r="O31" s="14">
        <f t="shared" si="6"/>
        <v>0.3392857142857143</v>
      </c>
      <c r="P31" s="13">
        <v>128</v>
      </c>
      <c r="Q31" s="14">
        <f t="shared" si="7"/>
        <v>0.14285714285714285</v>
      </c>
      <c r="R31" s="21"/>
      <c r="S31" s="16">
        <v>0.82699999999999996</v>
      </c>
    </row>
    <row r="32" spans="1:20" s="22" customFormat="1" ht="18.75" customHeight="1" thickBot="1" x14ac:dyDescent="0.25">
      <c r="A32" s="10">
        <v>25</v>
      </c>
      <c r="B32" s="18" t="s">
        <v>31</v>
      </c>
      <c r="C32" s="19">
        <f t="shared" si="0"/>
        <v>792</v>
      </c>
      <c r="D32" s="23">
        <v>698</v>
      </c>
      <c r="E32" s="21">
        <f t="shared" si="1"/>
        <v>0.88131313131313127</v>
      </c>
      <c r="F32" s="23">
        <v>94</v>
      </c>
      <c r="G32" s="14">
        <f t="shared" si="2"/>
        <v>0.11868686868686869</v>
      </c>
      <c r="H32" s="24"/>
      <c r="I32" s="12">
        <f t="shared" si="3"/>
        <v>792</v>
      </c>
      <c r="J32" s="13">
        <v>8</v>
      </c>
      <c r="K32" s="14">
        <f t="shared" si="4"/>
        <v>1.0101010101010102E-2</v>
      </c>
      <c r="L32" s="13">
        <v>337</v>
      </c>
      <c r="M32" s="14">
        <f t="shared" si="5"/>
        <v>0.4255050505050505</v>
      </c>
      <c r="N32" s="13">
        <v>247</v>
      </c>
      <c r="O32" s="14">
        <f t="shared" si="6"/>
        <v>0.31186868686868685</v>
      </c>
      <c r="P32" s="13">
        <v>200</v>
      </c>
      <c r="Q32" s="14">
        <f t="shared" si="7"/>
        <v>0.25252525252525254</v>
      </c>
      <c r="R32" s="25"/>
      <c r="S32" s="16">
        <v>0.502</v>
      </c>
      <c r="T32" s="59"/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20.100000000000001" customHeight="1" thickBot="1" x14ac:dyDescent="0.25">
      <c r="A36" s="60" t="s">
        <v>0</v>
      </c>
      <c r="B36" s="61"/>
      <c r="C36" s="32">
        <f>SUM(C8:C32)</f>
        <v>133123</v>
      </c>
      <c r="D36" s="32">
        <f>SUM(D8:D32)</f>
        <v>113581</v>
      </c>
      <c r="E36" s="33">
        <f>D36/C36</f>
        <v>0.85320342840831409</v>
      </c>
      <c r="F36" s="32">
        <f>SUM(F8:F32)</f>
        <v>19542</v>
      </c>
      <c r="G36" s="33">
        <f>F36/C36</f>
        <v>0.14679657159168588</v>
      </c>
      <c r="H36" s="32"/>
      <c r="I36" s="32">
        <f>SUM(I8:I32)</f>
        <v>133123</v>
      </c>
      <c r="J36" s="32">
        <f>SUM(J8:J32)</f>
        <v>763</v>
      </c>
      <c r="K36" s="34">
        <f t="shared" ref="K36" si="8">J36/I36</f>
        <v>5.7315415067268616E-3</v>
      </c>
      <c r="L36" s="32">
        <f>SUM(L8:L32)</f>
        <v>66903</v>
      </c>
      <c r="M36" s="34">
        <f t="shared" ref="M36" si="9">L36/I36</f>
        <v>0.502565296755632</v>
      </c>
      <c r="N36" s="32">
        <f>SUM(N8:N32)</f>
        <v>52833</v>
      </c>
      <c r="O36" s="34">
        <f>N36/I36</f>
        <v>0.39687356805360458</v>
      </c>
      <c r="P36" s="32">
        <f>SUM(P8:P32)</f>
        <v>12624</v>
      </c>
      <c r="Q36" s="34">
        <f>P36/I36</f>
        <v>9.4829593684036567E-2</v>
      </c>
      <c r="R36" s="35"/>
      <c r="S36" s="34">
        <v>0.63200000000000001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37</v>
      </c>
      <c r="C38" s="37"/>
      <c r="D38" s="37"/>
      <c r="E38" s="38"/>
      <c r="F38" s="37"/>
      <c r="G38" s="39"/>
      <c r="H38" s="37"/>
      <c r="I38" s="37"/>
      <c r="J38" s="37"/>
      <c r="K38" s="39"/>
      <c r="L38" s="39"/>
      <c r="M38" s="39"/>
      <c r="N38" s="39"/>
      <c r="O38" s="39"/>
      <c r="P38" s="37"/>
      <c r="Q38" s="39"/>
      <c r="R38" s="39"/>
      <c r="S38" s="40"/>
    </row>
    <row r="39" spans="1:19" x14ac:dyDescent="0.2">
      <c r="A39" s="36" t="s">
        <v>42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1"/>
      <c r="R39" s="41"/>
    </row>
    <row r="40" spans="1:19" ht="13.5" x14ac:dyDescent="0.25">
      <c r="A40" s="42" t="s">
        <v>33</v>
      </c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ht="13.5" x14ac:dyDescent="0.25">
      <c r="A41" s="42" t="s">
        <v>34</v>
      </c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19" x14ac:dyDescent="0.2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x14ac:dyDescent="0.2">
      <c r="B43" s="4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"/>
      <c r="Q43" s="5"/>
      <c r="R43" s="5"/>
      <c r="S43" s="47"/>
    </row>
    <row r="44" spans="1:19" ht="15.95" customHeight="1" x14ac:dyDescent="0.2">
      <c r="B44" s="48"/>
      <c r="C44" s="49"/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</row>
    <row r="45" spans="1:19" x14ac:dyDescent="0.2">
      <c r="B45" s="44"/>
      <c r="C45" s="44"/>
      <c r="D45" s="44"/>
      <c r="E45" s="44"/>
      <c r="F45" s="44"/>
      <c r="G45" s="44"/>
      <c r="H45" s="44"/>
      <c r="Q45" s="44"/>
      <c r="R45" s="44"/>
      <c r="S45" s="44"/>
    </row>
  </sheetData>
  <mergeCells count="7"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2019-10-14T23:26:30Z</dcterms:modified>
</cp:coreProperties>
</file>