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ER-Accion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'ER-Acciones'!$A$1:$U$118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5" i="1"/>
  <c r="F26" i="1"/>
  <c r="F27" i="1"/>
  <c r="D28" i="1"/>
  <c r="F20" i="1" s="1"/>
  <c r="B39" i="1"/>
  <c r="N39" i="1"/>
  <c r="B40" i="1"/>
  <c r="B51" i="1" s="1"/>
  <c r="C52" i="1" s="1"/>
  <c r="N40" i="1"/>
  <c r="B41" i="1"/>
  <c r="N41" i="1"/>
  <c r="N51" i="1" s="1"/>
  <c r="B42" i="1"/>
  <c r="N42" i="1"/>
  <c r="B43" i="1"/>
  <c r="N43" i="1"/>
  <c r="B44" i="1"/>
  <c r="N44" i="1"/>
  <c r="B45" i="1"/>
  <c r="N45" i="1"/>
  <c r="B46" i="1"/>
  <c r="N46" i="1"/>
  <c r="B47" i="1"/>
  <c r="N47" i="1"/>
  <c r="B48" i="1"/>
  <c r="N48" i="1"/>
  <c r="B49" i="1"/>
  <c r="N49" i="1"/>
  <c r="B50" i="1"/>
  <c r="N50" i="1"/>
  <c r="C51" i="1"/>
  <c r="F51" i="1"/>
  <c r="I51" i="1"/>
  <c r="O51" i="1"/>
  <c r="Q51" i="1"/>
  <c r="B73" i="1"/>
  <c r="B85" i="1" s="1"/>
  <c r="C86" i="1" s="1"/>
  <c r="B74" i="1"/>
  <c r="B75" i="1"/>
  <c r="B76" i="1"/>
  <c r="B77" i="1"/>
  <c r="B78" i="1"/>
  <c r="B79" i="1"/>
  <c r="B80" i="1"/>
  <c r="B81" i="1"/>
  <c r="B82" i="1"/>
  <c r="B83" i="1"/>
  <c r="B84" i="1"/>
  <c r="C85" i="1"/>
  <c r="E85" i="1"/>
  <c r="G85" i="1"/>
  <c r="I85" i="1"/>
  <c r="D104" i="1" s="1"/>
  <c r="K85" i="1"/>
  <c r="D105" i="1" s="1"/>
  <c r="M85" i="1"/>
  <c r="D106" i="1" s="1"/>
  <c r="D101" i="1"/>
  <c r="D102" i="1"/>
  <c r="D103" i="1"/>
  <c r="I52" i="1" l="1"/>
  <c r="G86" i="1"/>
  <c r="E86" i="1"/>
  <c r="F52" i="1"/>
  <c r="Q52" i="1"/>
  <c r="O52" i="1"/>
  <c r="K86" i="1"/>
  <c r="F24" i="1"/>
  <c r="F22" i="1"/>
  <c r="M86" i="1"/>
  <c r="I86" i="1"/>
  <c r="F21" i="1"/>
</calcChain>
</file>

<file path=xl/sharedStrings.xml><?xml version="1.0" encoding="utf-8"?>
<sst xmlns="http://schemas.openxmlformats.org/spreadsheetml/2006/main" count="93" uniqueCount="54">
  <si>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</si>
  <si>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</si>
  <si>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</si>
  <si>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</si>
  <si>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</si>
  <si>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</si>
  <si>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</si>
  <si>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</si>
  <si>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 xml:space="preserve">% </t>
  </si>
  <si>
    <t>Total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</si>
  <si>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</si>
  <si>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</si>
  <si>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</si>
  <si>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</si>
  <si>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</si>
  <si>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</si>
  <si>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</si>
  <si>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</si>
  <si>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</si>
  <si>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</si>
  <si>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</si>
  <si>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</si>
  <si>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 xml:space="preserve">Mes </t>
  </si>
  <si>
    <t>Cuadro N° 4: Participantes por Lineas de acciones de estrategia rural según mes</t>
  </si>
  <si>
    <t>% Acción</t>
  </si>
  <si>
    <t>Hombre</t>
  </si>
  <si>
    <t>Mujer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</si>
  <si>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</si>
  <si>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</si>
  <si>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Creación y/o Fortalecimiento de la Redes Institucionales y Comunitarias articuladas.</t>
  </si>
  <si>
    <t>Cuadro N° 3: Participantes por sexo según mes</t>
  </si>
  <si>
    <t>Cuadro N° 2: Participantes por Lineas de Plan de Trabajo según mes</t>
  </si>
  <si>
    <t>Sin información</t>
  </si>
  <si>
    <t>(60 a + años)</t>
  </si>
  <si>
    <t>Adultos Mayores</t>
  </si>
  <si>
    <t>(30 - 59 años)</t>
  </si>
  <si>
    <t>Adultos</t>
  </si>
  <si>
    <t>(18 - 29 años)</t>
  </si>
  <si>
    <t>Jóvenes</t>
  </si>
  <si>
    <t>(15 - 17 años)</t>
  </si>
  <si>
    <t>Adolescentes Tardios</t>
  </si>
  <si>
    <t>(12 - 14 años)</t>
  </si>
  <si>
    <t>Adolescentes</t>
  </si>
  <si>
    <t>(6 -11 años)</t>
  </si>
  <si>
    <t>Niñez</t>
  </si>
  <si>
    <t>(&lt; 6 años)</t>
  </si>
  <si>
    <t>Infancia</t>
  </si>
  <si>
    <t>%</t>
  </si>
  <si>
    <t>Participantes de las acciones</t>
  </si>
  <si>
    <t>Grupo de Edad</t>
  </si>
  <si>
    <t>Cuadro N° 1: Participantes según grupos de edad</t>
  </si>
  <si>
    <t>Periodo:  Enero - Setiembre, 2020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</si>
  <si>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</si>
  <si>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PROGRAMA NACIONAL PARA LA PREVENCIÓN Y ERRADICACIÓN DE LA VIOLENCIA CONTRA LAS MUJERES E INTEGRANTES DEL GRUPO FAMILIAR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</si>
</sst>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indexed="8"/>
      <name val="Arial Narrow"/>
      <family val="2"/>
    </font>
    <font>
      <b/>
      <sz val="14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sz val="11"/>
      <color theme="0"/>
      <name val="Arial Narrow"/>
      <family val="2"/>
    </font>
    <font>
      <sz val="18"/>
      <color theme="5" tint="-0.499984740745262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6"/>
      <color theme="1"/>
      <name val="Arial"/>
      <family val="2"/>
    </font>
    <font>
      <b/>
      <sz val="12"/>
      <color theme="1"/>
      <name val="Arial Narrow"/>
      <family val="2"/>
    </font>
    <font>
      <sz val="13"/>
      <color theme="1"/>
      <name val="Arial Narrow"/>
      <family val="2"/>
    </font>
    <font>
      <b/>
      <sz val="13"/>
      <color indexed="8"/>
      <name val="Arial Narrow"/>
      <family val="2"/>
    </font>
    <font>
      <sz val="14"/>
      <color theme="1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b/>
      <sz val="10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20"/>
      <color theme="0"/>
      <name val="Arial Narrow"/>
      <family val="2"/>
    </font>
    <font>
      <b/>
      <sz val="16"/>
      <color theme="0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434343"/>
        <bgColor indexed="9"/>
      </patternFill>
    </fill>
  </fills>
  <borders count="36">
    <border>
      <left/>
      <right/>
      <top/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hair">
        <color rgb="FF455224"/>
      </top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 style="hair">
        <color rgb="FF002060"/>
      </left>
      <right/>
      <top/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theme="6"/>
      </bottom>
      <diagonal/>
    </border>
    <border>
      <left style="hair">
        <color rgb="FF002060"/>
      </left>
      <right style="thin">
        <color rgb="FF969696"/>
      </right>
      <top/>
      <bottom/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/>
    <xf numFmtId="3" fontId="5" fillId="5" borderId="0" xfId="0" applyNumberFormat="1" applyFont="1" applyFill="1" applyAlignment="1">
      <alignment horizontal="right"/>
    </xf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9" fontId="6" fillId="4" borderId="0" xfId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9" fontId="6" fillId="6" borderId="1" xfId="1" applyFont="1" applyFill="1" applyBorder="1" applyAlignment="1">
      <alignment horizontal="center" vertical="center"/>
    </xf>
    <xf numFmtId="9" fontId="6" fillId="6" borderId="2" xfId="1" applyFont="1" applyFill="1" applyBorder="1" applyAlignment="1">
      <alignment horizontal="center" vertical="center"/>
    </xf>
    <xf numFmtId="9" fontId="6" fillId="6" borderId="2" xfId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3" fontId="7" fillId="7" borderId="4" xfId="0" applyNumberFormat="1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2" fillId="5" borderId="0" xfId="0" applyFont="1" applyFill="1"/>
    <xf numFmtId="3" fontId="8" fillId="3" borderId="5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horizontal="left" vertical="center" indent="1"/>
    </xf>
    <xf numFmtId="0" fontId="10" fillId="5" borderId="0" xfId="0" applyFont="1" applyFill="1" applyAlignment="1">
      <alignment horizontal="left"/>
    </xf>
    <xf numFmtId="0" fontId="11" fillId="2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left"/>
    </xf>
    <xf numFmtId="0" fontId="8" fillId="3" borderId="7" xfId="0" applyFont="1" applyFill="1" applyBorder="1" applyAlignment="1">
      <alignment horizontal="left" vertical="center" indent="1"/>
    </xf>
    <xf numFmtId="3" fontId="10" fillId="5" borderId="0" xfId="0" applyNumberFormat="1" applyFont="1" applyFill="1" applyAlignment="1">
      <alignment horizontal="left"/>
    </xf>
    <xf numFmtId="0" fontId="2" fillId="2" borderId="8" xfId="0" applyFont="1" applyFill="1" applyBorder="1"/>
    <xf numFmtId="0" fontId="12" fillId="8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13" fillId="2" borderId="0" xfId="0" applyFont="1" applyFill="1"/>
    <xf numFmtId="0" fontId="14" fillId="2" borderId="13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6" fillId="3" borderId="0" xfId="0" applyFont="1" applyFill="1"/>
    <xf numFmtId="9" fontId="17" fillId="6" borderId="14" xfId="1" applyFont="1" applyFill="1" applyBorder="1" applyAlignment="1">
      <alignment horizontal="center" vertical="center"/>
    </xf>
    <xf numFmtId="9" fontId="17" fillId="6" borderId="1" xfId="1" applyFont="1" applyFill="1" applyBorder="1" applyAlignment="1">
      <alignment horizontal="center" vertical="center"/>
    </xf>
    <xf numFmtId="9" fontId="17" fillId="6" borderId="3" xfId="1" applyFont="1" applyFill="1" applyBorder="1" applyAlignment="1">
      <alignment horizontal="center" vertical="center"/>
    </xf>
    <xf numFmtId="9" fontId="17" fillId="6" borderId="2" xfId="1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9" fontId="17" fillId="6" borderId="2" xfId="1" applyFont="1" applyFill="1" applyBorder="1" applyAlignment="1">
      <alignment horizontal="center" vertical="center"/>
    </xf>
    <xf numFmtId="3" fontId="7" fillId="7" borderId="15" xfId="0" applyNumberFormat="1" applyFont="1" applyFill="1" applyBorder="1" applyAlignment="1">
      <alignment horizontal="center" vertical="center"/>
    </xf>
    <xf numFmtId="3" fontId="7" fillId="7" borderId="6" xfId="0" applyNumberFormat="1" applyFont="1" applyFill="1" applyBorder="1" applyAlignment="1">
      <alignment horizontal="center" vertical="center"/>
    </xf>
    <xf numFmtId="0" fontId="18" fillId="2" borderId="0" xfId="0" applyFont="1" applyFill="1"/>
    <xf numFmtId="3" fontId="8" fillId="3" borderId="15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14" fillId="2" borderId="24" xfId="0" applyFont="1" applyFill="1" applyBorder="1" applyAlignment="1"/>
    <xf numFmtId="0" fontId="14" fillId="2" borderId="24" xfId="0" applyFont="1" applyFill="1" applyBorder="1" applyAlignment="1">
      <alignment horizontal="left" indent="1"/>
    </xf>
    <xf numFmtId="0" fontId="14" fillId="2" borderId="24" xfId="0" applyFont="1" applyFill="1" applyBorder="1" applyAlignment="1">
      <alignment horizontal="left" vertical="center" wrapText="1" indent="1"/>
    </xf>
    <xf numFmtId="9" fontId="19" fillId="9" borderId="0" xfId="1" applyFont="1" applyFill="1" applyAlignment="1">
      <alignment horizontal="center" vertical="center"/>
    </xf>
    <xf numFmtId="3" fontId="6" fillId="2" borderId="0" xfId="0" quotePrefix="1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3" fontId="20" fillId="3" borderId="0" xfId="0" applyNumberFormat="1" applyFont="1" applyFill="1" applyAlignment="1">
      <alignment vertical="center" wrapText="1"/>
    </xf>
    <xf numFmtId="9" fontId="19" fillId="7" borderId="14" xfId="2" applyFont="1" applyFill="1" applyBorder="1" applyAlignment="1">
      <alignment horizontal="center" vertical="center"/>
    </xf>
    <xf numFmtId="9" fontId="19" fillId="7" borderId="1" xfId="2" applyFont="1" applyFill="1" applyBorder="1" applyAlignment="1">
      <alignment horizontal="center" vertical="center"/>
    </xf>
    <xf numFmtId="3" fontId="19" fillId="7" borderId="3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left" vertical="center" indent="13"/>
    </xf>
    <xf numFmtId="0" fontId="19" fillId="7" borderId="14" xfId="0" applyFont="1" applyFill="1" applyBorder="1" applyAlignment="1">
      <alignment horizontal="left" vertical="center" indent="13"/>
    </xf>
    <xf numFmtId="164" fontId="9" fillId="3" borderId="15" xfId="2" applyNumberFormat="1" applyFont="1" applyFill="1" applyBorder="1" applyAlignment="1">
      <alignment horizontal="center" vertical="center"/>
    </xf>
    <xf numFmtId="164" fontId="9" fillId="3" borderId="4" xfId="2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vertical="center"/>
    </xf>
    <xf numFmtId="0" fontId="22" fillId="3" borderId="15" xfId="0" applyFont="1" applyFill="1" applyBorder="1" applyAlignment="1">
      <alignment horizontal="left" vertical="center" indent="2"/>
    </xf>
    <xf numFmtId="0" fontId="23" fillId="3" borderId="1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2" fillId="2" borderId="29" xfId="0" applyFont="1" applyFill="1" applyBorder="1"/>
    <xf numFmtId="0" fontId="14" fillId="2" borderId="30" xfId="0" applyFont="1" applyFill="1" applyBorder="1" applyAlignment="1">
      <alignment horizontal="left" indent="1"/>
    </xf>
    <xf numFmtId="0" fontId="2" fillId="10" borderId="0" xfId="0" applyFont="1" applyFill="1"/>
    <xf numFmtId="0" fontId="10" fillId="10" borderId="31" xfId="0" applyFont="1" applyFill="1" applyBorder="1" applyAlignment="1">
      <alignment horizontal="centerContinuous" vertical="center" wrapText="1"/>
    </xf>
    <xf numFmtId="0" fontId="25" fillId="10" borderId="31" xfId="0" applyFont="1" applyFill="1" applyBorder="1" applyAlignment="1">
      <alignment horizontal="centerContinuous" vertical="center" wrapText="1"/>
    </xf>
    <xf numFmtId="0" fontId="10" fillId="10" borderId="32" xfId="0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27" fillId="10" borderId="0" xfId="0" applyFont="1" applyFill="1" applyBorder="1" applyAlignment="1">
      <alignment horizontal="center" vertical="center" wrapText="1"/>
    </xf>
    <xf numFmtId="0" fontId="27" fillId="10" borderId="33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10" borderId="33" xfId="0" applyFont="1" applyFill="1" applyBorder="1" applyAlignment="1">
      <alignment horizontal="center" vertical="center" wrapText="1"/>
    </xf>
    <xf numFmtId="0" fontId="30" fillId="10" borderId="34" xfId="0" applyFont="1" applyFill="1" applyBorder="1" applyAlignment="1">
      <alignment vertical="center" wrapText="1"/>
    </xf>
    <xf numFmtId="0" fontId="30" fillId="10" borderId="35" xfId="0" applyFont="1" applyFill="1" applyBorder="1" applyAlignment="1">
      <alignment vertical="center" wrapText="1"/>
    </xf>
    <xf numFmtId="0" fontId="31" fillId="2" borderId="0" xfId="0" applyFont="1" applyFill="1"/>
    <xf numFmtId="0" fontId="31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0" applyFont="1" applyFill="1" applyAlignment="1">
      <alignment horizontal="centerContinuous" vertical="center"/>
    </xf>
  </cellXfs>
  <cellStyles count="3">
    <cellStyle name="Normal" xfId="0" builtinId="0"/>
    <cellStyle name="Porcentaje" xfId="1" builtinId="5"/>
    <cellStyle name="Porcentu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'ER-Acciones'!$A$39:$A$50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9"/>
                <c:pt idx="0">
                  <c:v>2384</c:v>
                </c:pt>
                <c:pt idx="1">
                  <c:v>4790</c:v>
                </c:pt>
                <c:pt idx="2">
                  <c:v>6985</c:v>
                </c:pt>
                <c:pt idx="3">
                  <c:v>748</c:v>
                </c:pt>
                <c:pt idx="4">
                  <c:v>2001</c:v>
                </c:pt>
                <c:pt idx="5">
                  <c:v>1858</c:v>
                </c:pt>
                <c:pt idx="6">
                  <c:v>2353</c:v>
                </c:pt>
                <c:pt idx="7">
                  <c:v>4837</c:v>
                </c:pt>
                <c:pt idx="8">
                  <c:v>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0-4223-86F7-AB79BBD6E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64</c:v>
                </c:pt>
                <c:pt idx="1">
                  <c:v>1105</c:v>
                </c:pt>
                <c:pt idx="2">
                  <c:v>726</c:v>
                </c:pt>
                <c:pt idx="3">
                  <c:v>600</c:v>
                </c:pt>
                <c:pt idx="4">
                  <c:v>5619</c:v>
                </c:pt>
                <c:pt idx="5">
                  <c:v>18857</c:v>
                </c:pt>
                <c:pt idx="6">
                  <c:v>3000</c:v>
                </c:pt>
                <c:pt idx="7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D-42DD-901F-CC9A61AF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5063</c:v>
                </c:pt>
                <c:pt idx="1">
                  <c:v>10835</c:v>
                </c:pt>
                <c:pt idx="2">
                  <c:v>6281</c:v>
                </c:pt>
                <c:pt idx="3">
                  <c:v>268</c:v>
                </c:pt>
                <c:pt idx="4">
                  <c:v>3534</c:v>
                </c:pt>
                <c:pt idx="5">
                  <c:v>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2-4419-ADD8-7450CF684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823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5600700" y="381000"/>
          <a:ext cx="8991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ER%20Setiembr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- Casos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N118"/>
  <sheetViews>
    <sheetView tabSelected="1" view="pageBreakPreview" zoomScale="50" zoomScaleNormal="60" zoomScaleSheetLayoutView="50" workbookViewId="0">
      <pane ySplit="11" topLeftCell="A12" activePane="bottomLeft" state="frozen"/>
      <selection activeCell="T18" sqref="T18"/>
      <selection pane="bottomLeft" activeCell="AA33" sqref="AA33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2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107" customFormat="1" ht="26.25" customHeight="1" x14ac:dyDescent="0.35">
      <c r="A5" s="110"/>
      <c r="B5" s="108"/>
      <c r="C5" s="108"/>
      <c r="D5" s="108"/>
      <c r="E5" s="108"/>
      <c r="F5" s="108"/>
      <c r="G5" s="108"/>
      <c r="H5" s="108"/>
      <c r="I5" s="108"/>
      <c r="J5" s="109"/>
      <c r="K5" s="108"/>
      <c r="L5" s="108"/>
      <c r="M5" s="108"/>
      <c r="N5" s="108"/>
      <c r="O5" s="108"/>
      <c r="P5" s="108"/>
      <c r="Q5" s="108"/>
      <c r="R5" s="108"/>
      <c r="S5" s="108"/>
      <c r="T5" s="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106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95"/>
    </row>
    <row r="8" spans="1:40" ht="33" customHeight="1" x14ac:dyDescent="0.3">
      <c r="A8" s="104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</row>
    <row r="9" spans="1:40" ht="27" customHeight="1" x14ac:dyDescent="0.3">
      <c r="A9" s="102" t="s">
        <v>52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</row>
    <row r="10" spans="1:40" ht="23.25" customHeight="1" x14ac:dyDescent="0.3">
      <c r="A10" s="100" t="s">
        <v>51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40" ht="7.5" customHeight="1" x14ac:dyDescent="0.3">
      <c r="A11" s="98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7"/>
      <c r="O11" s="97"/>
      <c r="P11" s="96"/>
      <c r="Q11" s="96"/>
      <c r="R11" s="96"/>
      <c r="S11" s="96"/>
      <c r="T11" s="95"/>
    </row>
    <row r="12" spans="1:40" ht="20.25" customHeight="1" x14ac:dyDescent="0.3"/>
    <row r="13" spans="1:40" ht="21" customHeight="1" x14ac:dyDescent="0.3">
      <c r="A13" s="73"/>
      <c r="B13" s="72"/>
      <c r="C13" s="72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0"/>
    </row>
    <row r="14" spans="1:40" ht="21" customHeight="1" x14ac:dyDescent="0.3">
      <c r="A14" s="73"/>
      <c r="B14" s="72"/>
      <c r="C14" s="72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0"/>
    </row>
    <row r="15" spans="1:40" ht="21" customHeight="1" x14ac:dyDescent="0.3">
      <c r="J15" s="71"/>
      <c r="K15" s="71"/>
      <c r="L15" s="71"/>
      <c r="M15" s="71"/>
      <c r="N15" s="71"/>
      <c r="O15" s="71"/>
      <c r="P15" s="71"/>
      <c r="Q15" s="70"/>
    </row>
    <row r="16" spans="1:40" ht="21" customHeight="1" thickBot="1" x14ac:dyDescent="0.35">
      <c r="A16" s="94" t="s">
        <v>50</v>
      </c>
      <c r="B16" s="94"/>
      <c r="C16" s="94"/>
      <c r="D16" s="94"/>
      <c r="E16" s="94"/>
      <c r="F16" s="94"/>
      <c r="G16" s="94"/>
      <c r="J16" s="71"/>
      <c r="K16" s="71"/>
      <c r="L16" s="71"/>
      <c r="M16" s="71"/>
      <c r="N16" s="71"/>
      <c r="O16" s="71"/>
      <c r="P16" s="71"/>
      <c r="Q16" s="70"/>
    </row>
    <row r="17" spans="1:17" ht="4.5" customHeight="1" x14ac:dyDescent="0.3">
      <c r="A17" s="93"/>
      <c r="J17" s="71"/>
      <c r="K17" s="71"/>
      <c r="L17" s="71"/>
      <c r="M17" s="71"/>
      <c r="N17" s="71"/>
      <c r="O17" s="71"/>
      <c r="P17" s="71"/>
      <c r="Q17" s="70"/>
    </row>
    <row r="18" spans="1:17" ht="21" customHeight="1" x14ac:dyDescent="0.3">
      <c r="A18" s="92" t="s">
        <v>49</v>
      </c>
      <c r="B18" s="33"/>
      <c r="C18" s="33"/>
      <c r="D18" s="33" t="s">
        <v>48</v>
      </c>
      <c r="E18" s="33"/>
      <c r="F18" s="33" t="s">
        <v>47</v>
      </c>
      <c r="G18" s="91"/>
      <c r="H18" s="87"/>
      <c r="J18" s="71"/>
      <c r="K18" s="71"/>
      <c r="L18" s="71"/>
      <c r="M18" s="71"/>
      <c r="N18" s="71"/>
      <c r="O18" s="71"/>
      <c r="P18" s="71"/>
      <c r="Q18" s="70"/>
    </row>
    <row r="19" spans="1:17" ht="21" customHeight="1" x14ac:dyDescent="0.3">
      <c r="A19" s="90"/>
      <c r="B19" s="89"/>
      <c r="C19" s="89"/>
      <c r="D19" s="63"/>
      <c r="E19" s="63"/>
      <c r="F19" s="63"/>
      <c r="G19" s="88"/>
      <c r="H19" s="87"/>
      <c r="J19" s="71"/>
      <c r="K19" s="71"/>
      <c r="L19" s="71"/>
      <c r="M19" s="71"/>
      <c r="N19" s="71"/>
      <c r="O19" s="71"/>
      <c r="P19" s="71"/>
      <c r="Q19" s="70"/>
    </row>
    <row r="20" spans="1:17" ht="21" customHeight="1" x14ac:dyDescent="0.3">
      <c r="A20" s="85" t="s">
        <v>46</v>
      </c>
      <c r="B20" s="84"/>
      <c r="C20" s="86" t="s">
        <v>45</v>
      </c>
      <c r="D20" s="59">
        <v>64</v>
      </c>
      <c r="E20" s="60"/>
      <c r="F20" s="82">
        <f>+D20/$D$28</f>
        <v>2.0911615749060609E-3</v>
      </c>
      <c r="G20" s="81"/>
      <c r="H20" s="74"/>
      <c r="J20" s="71"/>
      <c r="K20" s="71"/>
      <c r="L20" s="71"/>
      <c r="M20" s="71"/>
      <c r="N20" s="71"/>
      <c r="O20" s="71"/>
      <c r="P20" s="71"/>
      <c r="Q20" s="70"/>
    </row>
    <row r="21" spans="1:17" ht="21" customHeight="1" x14ac:dyDescent="0.3">
      <c r="A21" s="85" t="s">
        <v>44</v>
      </c>
      <c r="B21" s="84"/>
      <c r="C21" s="86" t="s">
        <v>43</v>
      </c>
      <c r="D21" s="55">
        <v>1105</v>
      </c>
      <c r="E21" s="57"/>
      <c r="F21" s="82">
        <f>+D21/$D$28</f>
        <v>3.6105211566737461E-2</v>
      </c>
      <c r="G21" s="81"/>
      <c r="H21" s="74"/>
      <c r="J21" s="71"/>
      <c r="K21" s="71"/>
      <c r="L21" s="71"/>
      <c r="M21" s="71"/>
      <c r="N21" s="71"/>
      <c r="O21" s="71"/>
      <c r="P21" s="71"/>
      <c r="Q21" s="70"/>
    </row>
    <row r="22" spans="1:17" ht="21" customHeight="1" x14ac:dyDescent="0.3">
      <c r="A22" s="85" t="s">
        <v>42</v>
      </c>
      <c r="B22" s="84"/>
      <c r="C22" s="86" t="s">
        <v>41</v>
      </c>
      <c r="D22" s="55">
        <v>726</v>
      </c>
      <c r="E22" s="57"/>
      <c r="F22" s="82">
        <f>+D22/$D$28</f>
        <v>2.3721614115340631E-2</v>
      </c>
      <c r="G22" s="81"/>
      <c r="H22" s="74"/>
      <c r="J22" s="71"/>
      <c r="K22" s="71"/>
      <c r="L22" s="71"/>
      <c r="M22" s="71"/>
      <c r="N22" s="71"/>
      <c r="O22" s="71"/>
      <c r="P22" s="71"/>
      <c r="Q22" s="70"/>
    </row>
    <row r="23" spans="1:17" ht="21" customHeight="1" x14ac:dyDescent="0.3">
      <c r="A23" s="85" t="s">
        <v>40</v>
      </c>
      <c r="B23" s="84"/>
      <c r="C23" s="86" t="s">
        <v>39</v>
      </c>
      <c r="D23" s="55">
        <v>600</v>
      </c>
      <c r="E23" s="57"/>
      <c r="F23" s="82">
        <f>+D23/$D$28</f>
        <v>1.9604639764744324E-2</v>
      </c>
      <c r="G23" s="81"/>
      <c r="H23" s="74"/>
      <c r="J23" s="71"/>
      <c r="K23" s="71"/>
      <c r="L23" s="71"/>
      <c r="M23" s="71"/>
      <c r="N23" s="71"/>
      <c r="O23" s="71"/>
      <c r="P23" s="71"/>
      <c r="Q23" s="70"/>
    </row>
    <row r="24" spans="1:17" ht="21" customHeight="1" x14ac:dyDescent="0.3">
      <c r="A24" s="85" t="s">
        <v>38</v>
      </c>
      <c r="B24" s="84"/>
      <c r="C24" s="86" t="s">
        <v>37</v>
      </c>
      <c r="D24" s="55">
        <v>5619</v>
      </c>
      <c r="E24" s="57"/>
      <c r="F24" s="82">
        <f>+D24/$D$28</f>
        <v>0.18359745139683059</v>
      </c>
      <c r="G24" s="81"/>
      <c r="H24" s="74"/>
      <c r="J24" s="71"/>
      <c r="K24" s="71"/>
      <c r="L24" s="71"/>
      <c r="M24" s="71"/>
      <c r="N24" s="71"/>
      <c r="O24" s="71"/>
      <c r="P24" s="71"/>
      <c r="Q24" s="70"/>
    </row>
    <row r="25" spans="1:17" ht="21" customHeight="1" x14ac:dyDescent="0.3">
      <c r="A25" s="85" t="s">
        <v>36</v>
      </c>
      <c r="B25" s="84"/>
      <c r="C25" s="86" t="s">
        <v>35</v>
      </c>
      <c r="D25" s="55">
        <v>18857</v>
      </c>
      <c r="E25" s="57"/>
      <c r="F25" s="82">
        <f>+D25/$D$28</f>
        <v>0.61614115340630615</v>
      </c>
      <c r="G25" s="81"/>
      <c r="H25" s="74"/>
      <c r="J25" s="71"/>
      <c r="K25" s="71"/>
      <c r="L25" s="71"/>
      <c r="M25" s="71"/>
      <c r="N25" s="71"/>
      <c r="O25" s="71"/>
      <c r="P25" s="71"/>
      <c r="Q25" s="70"/>
    </row>
    <row r="26" spans="1:17" ht="21" customHeight="1" x14ac:dyDescent="0.3">
      <c r="A26" s="85" t="s">
        <v>34</v>
      </c>
      <c r="B26" s="84"/>
      <c r="C26" s="86" t="s">
        <v>33</v>
      </c>
      <c r="D26" s="55">
        <v>3000</v>
      </c>
      <c r="E26" s="57"/>
      <c r="F26" s="82">
        <f>+D26/$D$28</f>
        <v>9.8023198823721611E-2</v>
      </c>
      <c r="G26" s="81"/>
      <c r="H26" s="74"/>
      <c r="I26" s="71"/>
      <c r="J26" s="71"/>
      <c r="K26" s="71"/>
      <c r="L26" s="71"/>
      <c r="M26" s="71"/>
      <c r="N26" s="71"/>
      <c r="O26" s="71"/>
      <c r="P26" s="71"/>
      <c r="Q26" s="70"/>
    </row>
    <row r="27" spans="1:17" ht="21" customHeight="1" x14ac:dyDescent="0.3">
      <c r="A27" s="85" t="s">
        <v>32</v>
      </c>
      <c r="B27" s="84"/>
      <c r="C27" s="83"/>
      <c r="D27" s="55">
        <v>634</v>
      </c>
      <c r="E27" s="57"/>
      <c r="F27" s="82">
        <f>+D27/$D$28</f>
        <v>2.0715569351413169E-2</v>
      </c>
      <c r="G27" s="81"/>
      <c r="H27" s="74"/>
      <c r="I27" s="71"/>
      <c r="J27" s="71"/>
      <c r="K27" s="71"/>
      <c r="L27" s="71"/>
      <c r="M27" s="71"/>
      <c r="N27" s="71"/>
      <c r="O27" s="71"/>
      <c r="P27" s="71"/>
      <c r="Q27" s="70"/>
    </row>
    <row r="28" spans="1:17" ht="21" customHeight="1" x14ac:dyDescent="0.3">
      <c r="A28" s="80" t="s">
        <v>9</v>
      </c>
      <c r="B28" s="80"/>
      <c r="C28" s="79"/>
      <c r="D28" s="78">
        <f>+SUM(D20:D27)</f>
        <v>30605</v>
      </c>
      <c r="E28" s="77"/>
      <c r="F28" s="76">
        <v>1</v>
      </c>
      <c r="G28" s="75"/>
      <c r="H28" s="74"/>
      <c r="I28" s="71"/>
      <c r="J28" s="71"/>
      <c r="K28" s="71"/>
      <c r="L28" s="71"/>
      <c r="M28" s="71"/>
      <c r="N28" s="71"/>
      <c r="O28" s="71"/>
      <c r="P28" s="71"/>
      <c r="Q28" s="70"/>
    </row>
    <row r="29" spans="1:17" ht="21" customHeight="1" x14ac:dyDescent="0.3">
      <c r="A29" s="73"/>
      <c r="B29" s="72"/>
      <c r="C29" s="72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0"/>
    </row>
    <row r="30" spans="1:17" ht="21" customHeight="1" x14ac:dyDescent="0.3">
      <c r="L30" s="39"/>
      <c r="M30" s="39"/>
    </row>
    <row r="31" spans="1:17" ht="21" customHeight="1" x14ac:dyDescent="0.3">
      <c r="L31" s="39"/>
      <c r="M31" s="39"/>
    </row>
    <row r="32" spans="1:17" ht="21" customHeight="1" x14ac:dyDescent="0.3">
      <c r="L32" s="39"/>
      <c r="M32" s="39"/>
    </row>
    <row r="33" spans="1:18" ht="21" customHeight="1" x14ac:dyDescent="0.3">
      <c r="L33" s="39"/>
      <c r="M33" s="39"/>
    </row>
    <row r="34" spans="1:18" ht="21" customHeight="1" x14ac:dyDescent="0.3">
      <c r="L34" s="39"/>
      <c r="M34" s="39"/>
    </row>
    <row r="35" spans="1:18" ht="27" customHeight="1" thickBot="1" x14ac:dyDescent="0.35">
      <c r="A35" s="69" t="s">
        <v>31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M35" s="68" t="s">
        <v>30</v>
      </c>
      <c r="N35" s="67"/>
      <c r="O35" s="67"/>
      <c r="P35" s="67"/>
      <c r="Q35" s="67"/>
      <c r="R35" s="67"/>
    </row>
    <row r="36" spans="1:18" ht="11.25" customHeight="1" x14ac:dyDescent="0.3">
      <c r="A36" s="66"/>
      <c r="B36" s="66"/>
      <c r="C36" s="66"/>
      <c r="D36" s="66"/>
      <c r="E36" s="66"/>
      <c r="F36" s="66"/>
      <c r="G36" s="66"/>
      <c r="H36" s="66"/>
    </row>
    <row r="37" spans="1:18" ht="27" customHeight="1" x14ac:dyDescent="0.3">
      <c r="A37" s="65" t="s">
        <v>22</v>
      </c>
      <c r="B37" s="33" t="s">
        <v>9</v>
      </c>
      <c r="C37" s="33" t="s">
        <v>29</v>
      </c>
      <c r="D37" s="33"/>
      <c r="E37" s="33"/>
      <c r="F37" s="33" t="s">
        <v>28</v>
      </c>
      <c r="G37" s="33"/>
      <c r="H37" s="33"/>
      <c r="I37" s="63" t="s">
        <v>27</v>
      </c>
      <c r="J37" s="63"/>
      <c r="K37" s="62"/>
      <c r="L37" s="50"/>
      <c r="M37" s="64" t="s">
        <v>22</v>
      </c>
      <c r="N37" s="63" t="s">
        <v>9</v>
      </c>
      <c r="O37" s="63" t="s">
        <v>26</v>
      </c>
      <c r="P37" s="63"/>
      <c r="Q37" s="63" t="s">
        <v>25</v>
      </c>
      <c r="R37" s="62"/>
    </row>
    <row r="38" spans="1:18" ht="57.75" customHeight="1" x14ac:dyDescent="0.3">
      <c r="A38" s="64"/>
      <c r="B38" s="63"/>
      <c r="C38" s="63"/>
      <c r="D38" s="63"/>
      <c r="E38" s="63"/>
      <c r="F38" s="63"/>
      <c r="G38" s="63"/>
      <c r="H38" s="63"/>
      <c r="I38" s="63"/>
      <c r="J38" s="63"/>
      <c r="K38" s="62"/>
      <c r="L38" s="50"/>
      <c r="M38" s="64"/>
      <c r="N38" s="63"/>
      <c r="O38" s="63"/>
      <c r="P38" s="63"/>
      <c r="Q38" s="63"/>
      <c r="R38" s="62"/>
    </row>
    <row r="39" spans="1:18" ht="23.25" customHeight="1" x14ac:dyDescent="0.3">
      <c r="A39" s="29" t="s">
        <v>21</v>
      </c>
      <c r="B39" s="54">
        <f>+SUM(C39:J39)</f>
        <v>2384</v>
      </c>
      <c r="C39" s="61">
        <v>731</v>
      </c>
      <c r="D39" s="61"/>
      <c r="E39" s="61"/>
      <c r="F39" s="61">
        <v>437</v>
      </c>
      <c r="G39" s="61"/>
      <c r="H39" s="61"/>
      <c r="I39" s="61">
        <v>1216</v>
      </c>
      <c r="J39" s="61"/>
      <c r="K39" s="59"/>
      <c r="L39" s="50"/>
      <c r="M39" s="29" t="s">
        <v>21</v>
      </c>
      <c r="N39" s="54">
        <f>+O39+Q39</f>
        <v>2384</v>
      </c>
      <c r="O39" s="59">
        <v>1176</v>
      </c>
      <c r="P39" s="60"/>
      <c r="Q39" s="59">
        <v>1208</v>
      </c>
      <c r="R39" s="58"/>
    </row>
    <row r="40" spans="1:18" ht="23.25" customHeight="1" x14ac:dyDescent="0.3">
      <c r="A40" s="24" t="s">
        <v>20</v>
      </c>
      <c r="B40" s="22">
        <f>+SUM(C40:J40)</f>
        <v>4790</v>
      </c>
      <c r="C40" s="56">
        <v>1119</v>
      </c>
      <c r="D40" s="56"/>
      <c r="E40" s="56"/>
      <c r="F40" s="56">
        <v>764</v>
      </c>
      <c r="G40" s="56"/>
      <c r="H40" s="56"/>
      <c r="I40" s="56">
        <v>2907</v>
      </c>
      <c r="J40" s="56"/>
      <c r="K40" s="55"/>
      <c r="L40" s="50"/>
      <c r="M40" s="24" t="s">
        <v>20</v>
      </c>
      <c r="N40" s="54">
        <f>+O40+Q40</f>
        <v>4790</v>
      </c>
      <c r="O40" s="55">
        <v>2764</v>
      </c>
      <c r="P40" s="57"/>
      <c r="Q40" s="52">
        <v>2026</v>
      </c>
      <c r="R40" s="51"/>
    </row>
    <row r="41" spans="1:18" ht="23.25" customHeight="1" x14ac:dyDescent="0.3">
      <c r="A41" s="24" t="s">
        <v>19</v>
      </c>
      <c r="B41" s="22">
        <f>+SUM(C41:J41)</f>
        <v>6985</v>
      </c>
      <c r="C41" s="56">
        <v>521</v>
      </c>
      <c r="D41" s="56"/>
      <c r="E41" s="56"/>
      <c r="F41" s="56">
        <v>568</v>
      </c>
      <c r="G41" s="56"/>
      <c r="H41" s="56"/>
      <c r="I41" s="56">
        <v>5896</v>
      </c>
      <c r="J41" s="56"/>
      <c r="K41" s="55"/>
      <c r="L41" s="50"/>
      <c r="M41" s="24" t="s">
        <v>19</v>
      </c>
      <c r="N41" s="54">
        <f>+O41+Q41</f>
        <v>6985</v>
      </c>
      <c r="O41" s="52">
        <v>5337</v>
      </c>
      <c r="P41" s="53"/>
      <c r="Q41" s="52">
        <v>1648</v>
      </c>
      <c r="R41" s="51"/>
    </row>
    <row r="42" spans="1:18" ht="23.25" customHeight="1" x14ac:dyDescent="0.3">
      <c r="A42" s="24" t="s">
        <v>18</v>
      </c>
      <c r="B42" s="22">
        <f>+SUM(C42:J42)</f>
        <v>748</v>
      </c>
      <c r="C42" s="56">
        <v>344</v>
      </c>
      <c r="D42" s="56"/>
      <c r="E42" s="56"/>
      <c r="F42" s="56">
        <v>89</v>
      </c>
      <c r="G42" s="56"/>
      <c r="H42" s="56"/>
      <c r="I42" s="56">
        <v>315</v>
      </c>
      <c r="J42" s="56"/>
      <c r="K42" s="55"/>
      <c r="L42" s="50"/>
      <c r="M42" s="24" t="s">
        <v>18</v>
      </c>
      <c r="N42" s="54">
        <f>+O42+Q42</f>
        <v>748</v>
      </c>
      <c r="O42" s="52">
        <v>474</v>
      </c>
      <c r="P42" s="53"/>
      <c r="Q42" s="52">
        <v>274</v>
      </c>
      <c r="R42" s="51"/>
    </row>
    <row r="43" spans="1:18" ht="23.25" customHeight="1" x14ac:dyDescent="0.3">
      <c r="A43" s="24" t="s">
        <v>17</v>
      </c>
      <c r="B43" s="22">
        <f>+SUM(C43:J43)</f>
        <v>2001</v>
      </c>
      <c r="C43" s="56">
        <v>414</v>
      </c>
      <c r="D43" s="56"/>
      <c r="E43" s="56"/>
      <c r="F43" s="56">
        <v>1489</v>
      </c>
      <c r="G43" s="56"/>
      <c r="H43" s="56"/>
      <c r="I43" s="56">
        <v>98</v>
      </c>
      <c r="J43" s="56"/>
      <c r="K43" s="55"/>
      <c r="L43" s="50"/>
      <c r="M43" s="24" t="s">
        <v>17</v>
      </c>
      <c r="N43" s="54">
        <f>+O43+Q43</f>
        <v>2001</v>
      </c>
      <c r="O43" s="52">
        <v>1042</v>
      </c>
      <c r="P43" s="53"/>
      <c r="Q43" s="52">
        <v>959</v>
      </c>
      <c r="R43" s="51"/>
    </row>
    <row r="44" spans="1:18" ht="23.25" customHeight="1" x14ac:dyDescent="0.3">
      <c r="A44" s="24" t="s">
        <v>16</v>
      </c>
      <c r="B44" s="22">
        <f>+SUM(C44:J44)</f>
        <v>1858</v>
      </c>
      <c r="C44" s="56">
        <v>493</v>
      </c>
      <c r="D44" s="56"/>
      <c r="E44" s="56"/>
      <c r="F44" s="56">
        <v>1140</v>
      </c>
      <c r="G44" s="56"/>
      <c r="H44" s="56"/>
      <c r="I44" s="56">
        <v>225</v>
      </c>
      <c r="J44" s="56"/>
      <c r="K44" s="55"/>
      <c r="L44" s="50"/>
      <c r="M44" s="24" t="s">
        <v>16</v>
      </c>
      <c r="N44" s="54">
        <f>+O44+Q44</f>
        <v>1858</v>
      </c>
      <c r="O44" s="52">
        <v>1041</v>
      </c>
      <c r="P44" s="53"/>
      <c r="Q44" s="52">
        <v>817</v>
      </c>
      <c r="R44" s="51"/>
    </row>
    <row r="45" spans="1:18" ht="23.25" customHeight="1" x14ac:dyDescent="0.3">
      <c r="A45" s="24" t="s">
        <v>15</v>
      </c>
      <c r="B45" s="22">
        <f>+SUM(C45:J45)</f>
        <v>2353</v>
      </c>
      <c r="C45" s="56">
        <v>542</v>
      </c>
      <c r="D45" s="56"/>
      <c r="E45" s="56"/>
      <c r="F45" s="56">
        <v>881</v>
      </c>
      <c r="G45" s="56"/>
      <c r="H45" s="56"/>
      <c r="I45" s="56">
        <v>930</v>
      </c>
      <c r="J45" s="56"/>
      <c r="K45" s="55"/>
      <c r="L45" s="50"/>
      <c r="M45" s="24" t="s">
        <v>15</v>
      </c>
      <c r="N45" s="54">
        <f>+O45+Q45</f>
        <v>2353</v>
      </c>
      <c r="O45" s="52">
        <v>1387</v>
      </c>
      <c r="P45" s="53"/>
      <c r="Q45" s="52">
        <v>966</v>
      </c>
      <c r="R45" s="51"/>
    </row>
    <row r="46" spans="1:18" ht="23.25" customHeight="1" x14ac:dyDescent="0.3">
      <c r="A46" s="24" t="s">
        <v>14</v>
      </c>
      <c r="B46" s="22">
        <f>+SUM(C46:J46)</f>
        <v>4837</v>
      </c>
      <c r="C46" s="56">
        <v>480</v>
      </c>
      <c r="D46" s="56"/>
      <c r="E46" s="56"/>
      <c r="F46" s="56">
        <v>1333</v>
      </c>
      <c r="G46" s="56"/>
      <c r="H46" s="56"/>
      <c r="I46" s="56">
        <v>3024</v>
      </c>
      <c r="J46" s="56"/>
      <c r="K46" s="55"/>
      <c r="L46" s="50"/>
      <c r="M46" s="24" t="s">
        <v>14</v>
      </c>
      <c r="N46" s="54">
        <f>+O46+Q46</f>
        <v>4837</v>
      </c>
      <c r="O46" s="52">
        <v>2606</v>
      </c>
      <c r="P46" s="53"/>
      <c r="Q46" s="52">
        <v>2231</v>
      </c>
      <c r="R46" s="51"/>
    </row>
    <row r="47" spans="1:18" ht="23.25" customHeight="1" x14ac:dyDescent="0.3">
      <c r="A47" s="24" t="s">
        <v>13</v>
      </c>
      <c r="B47" s="22">
        <f>+SUM(C47:J47)</f>
        <v>4649</v>
      </c>
      <c r="C47" s="56">
        <v>419</v>
      </c>
      <c r="D47" s="56"/>
      <c r="E47" s="56"/>
      <c r="F47" s="56">
        <v>1457</v>
      </c>
      <c r="G47" s="56"/>
      <c r="H47" s="56"/>
      <c r="I47" s="56">
        <v>2773</v>
      </c>
      <c r="J47" s="56"/>
      <c r="K47" s="55"/>
      <c r="L47" s="50"/>
      <c r="M47" s="24" t="s">
        <v>13</v>
      </c>
      <c r="N47" s="54">
        <f>+O47+Q47</f>
        <v>4649</v>
      </c>
      <c r="O47" s="52">
        <v>2519</v>
      </c>
      <c r="P47" s="53"/>
      <c r="Q47" s="52">
        <v>2130</v>
      </c>
      <c r="R47" s="51"/>
    </row>
    <row r="48" spans="1:18" ht="23.25" hidden="1" customHeight="1" x14ac:dyDescent="0.3">
      <c r="A48" s="24" t="s">
        <v>12</v>
      </c>
      <c r="B48" s="22">
        <f>+SUM(C48:J48)</f>
        <v>0</v>
      </c>
      <c r="C48" s="56"/>
      <c r="D48" s="56"/>
      <c r="E48" s="56"/>
      <c r="F48" s="56"/>
      <c r="G48" s="56"/>
      <c r="H48" s="56"/>
      <c r="I48" s="56"/>
      <c r="J48" s="56"/>
      <c r="K48" s="55"/>
      <c r="L48" s="50"/>
      <c r="M48" s="24" t="s">
        <v>12</v>
      </c>
      <c r="N48" s="54">
        <f>+O48+Q48</f>
        <v>0</v>
      </c>
      <c r="O48" s="52"/>
      <c r="P48" s="53"/>
      <c r="Q48" s="52"/>
      <c r="R48" s="51"/>
    </row>
    <row r="49" spans="1:26" ht="23.25" hidden="1" customHeight="1" x14ac:dyDescent="0.3">
      <c r="A49" s="24" t="s">
        <v>11</v>
      </c>
      <c r="B49" s="22">
        <f>+SUM(C49:J49)</f>
        <v>0</v>
      </c>
      <c r="C49" s="56"/>
      <c r="D49" s="56"/>
      <c r="E49" s="56"/>
      <c r="F49" s="56"/>
      <c r="G49" s="56"/>
      <c r="H49" s="56"/>
      <c r="I49" s="56"/>
      <c r="J49" s="56"/>
      <c r="K49" s="55"/>
      <c r="L49" s="50"/>
      <c r="M49" s="24" t="s">
        <v>11</v>
      </c>
      <c r="N49" s="54">
        <f>+O49+Q49</f>
        <v>0</v>
      </c>
      <c r="O49" s="52"/>
      <c r="P49" s="53"/>
      <c r="Q49" s="52"/>
      <c r="R49" s="51"/>
    </row>
    <row r="50" spans="1:26" ht="23.25" hidden="1" customHeight="1" x14ac:dyDescent="0.3">
      <c r="A50" s="24" t="s">
        <v>10</v>
      </c>
      <c r="B50" s="22">
        <f>+SUM(C50:J50)</f>
        <v>0</v>
      </c>
      <c r="C50" s="56"/>
      <c r="D50" s="56"/>
      <c r="E50" s="56"/>
      <c r="F50" s="56"/>
      <c r="G50" s="56"/>
      <c r="H50" s="56"/>
      <c r="I50" s="56"/>
      <c r="J50" s="56"/>
      <c r="K50" s="55"/>
      <c r="L50" s="50"/>
      <c r="M50" s="23" t="s">
        <v>10</v>
      </c>
      <c r="N50" s="54">
        <f>+O50+Q50</f>
        <v>0</v>
      </c>
      <c r="O50" s="52"/>
      <c r="P50" s="53"/>
      <c r="Q50" s="52"/>
      <c r="R50" s="51"/>
    </row>
    <row r="51" spans="1:26" ht="23.25" customHeight="1" x14ac:dyDescent="0.3">
      <c r="A51" s="19" t="s">
        <v>9</v>
      </c>
      <c r="B51" s="18">
        <f>+SUM(B39:B50)</f>
        <v>30605</v>
      </c>
      <c r="C51" s="17">
        <f>+SUM(C39:C50)</f>
        <v>5063</v>
      </c>
      <c r="D51" s="17"/>
      <c r="E51" s="17"/>
      <c r="F51" s="17">
        <f>+SUM(F39:F50)</f>
        <v>8158</v>
      </c>
      <c r="G51" s="17"/>
      <c r="H51" s="17"/>
      <c r="I51" s="17">
        <f>+SUM(I39:I50)</f>
        <v>17384</v>
      </c>
      <c r="J51" s="17"/>
      <c r="K51" s="16"/>
      <c r="L51" s="50"/>
      <c r="M51" s="19" t="s">
        <v>9</v>
      </c>
      <c r="N51" s="18">
        <f>+SUM(N39:N50)</f>
        <v>30605</v>
      </c>
      <c r="O51" s="16">
        <f>+SUM(O39:O50)</f>
        <v>18346</v>
      </c>
      <c r="P51" s="49"/>
      <c r="Q51" s="16">
        <f>+SUM(Q39:Q50)</f>
        <v>12259</v>
      </c>
      <c r="R51" s="48"/>
      <c r="W51" s="10"/>
      <c r="X51" s="10"/>
    </row>
    <row r="52" spans="1:26" s="40" customFormat="1" ht="15.75" customHeight="1" x14ac:dyDescent="0.3">
      <c r="A52" s="46" t="s">
        <v>8</v>
      </c>
      <c r="B52" s="45">
        <v>1</v>
      </c>
      <c r="C52" s="47">
        <f>+C51/B51</f>
        <v>0.16543048521483417</v>
      </c>
      <c r="D52" s="47"/>
      <c r="E52" s="47"/>
      <c r="F52" s="47">
        <f>+F51/B51</f>
        <v>0.26655775200130699</v>
      </c>
      <c r="G52" s="47"/>
      <c r="H52" s="47"/>
      <c r="I52" s="47">
        <f>+I51/B51</f>
        <v>0.5680117627838589</v>
      </c>
      <c r="J52" s="47"/>
      <c r="K52" s="43"/>
      <c r="M52" s="46" t="s">
        <v>24</v>
      </c>
      <c r="N52" s="45">
        <v>1</v>
      </c>
      <c r="O52" s="43">
        <f>+O51/N51</f>
        <v>0.59944453520666563</v>
      </c>
      <c r="P52" s="44"/>
      <c r="Q52" s="43">
        <f>+Q51/N51</f>
        <v>0.40055546479333443</v>
      </c>
      <c r="R52" s="42"/>
      <c r="T52" s="41"/>
    </row>
    <row r="53" spans="1:26" ht="23.25" customHeight="1" x14ac:dyDescent="0.3">
      <c r="A53" s="11"/>
      <c r="B53" s="10"/>
      <c r="C53" s="10"/>
      <c r="D53" s="10"/>
      <c r="E53" s="10"/>
      <c r="F53" s="10"/>
      <c r="I53" s="10"/>
      <c r="J53" s="10"/>
      <c r="K53" s="39"/>
      <c r="L53" s="39"/>
      <c r="U53" s="11"/>
      <c r="V53" s="10"/>
      <c r="W53" s="10"/>
      <c r="X53" s="10"/>
      <c r="Y53" s="10"/>
      <c r="Z53" s="10"/>
    </row>
    <row r="54" spans="1:26" ht="23.25" customHeight="1" x14ac:dyDescent="0.3">
      <c r="A54" s="11"/>
      <c r="B54" s="10"/>
      <c r="C54" s="10"/>
      <c r="D54" s="10"/>
      <c r="E54" s="10"/>
      <c r="F54" s="10"/>
      <c r="I54" s="10"/>
      <c r="J54" s="10"/>
      <c r="K54" s="39"/>
      <c r="L54" s="39"/>
      <c r="U54" s="11"/>
      <c r="V54" s="10"/>
      <c r="W54" s="10"/>
      <c r="X54" s="10"/>
      <c r="Y54" s="10"/>
      <c r="Z54" s="10"/>
    </row>
    <row r="55" spans="1:26" ht="23.25" customHeight="1" x14ac:dyDescent="0.3">
      <c r="A55" s="11"/>
      <c r="B55" s="10"/>
      <c r="C55" s="10"/>
      <c r="D55" s="10"/>
      <c r="E55" s="10"/>
      <c r="F55" s="10"/>
      <c r="I55" s="10"/>
      <c r="J55" s="10"/>
      <c r="K55" s="39"/>
      <c r="L55" s="39"/>
      <c r="U55" s="11"/>
      <c r="V55" s="10"/>
      <c r="W55" s="10"/>
      <c r="X55" s="10"/>
      <c r="Y55" s="10"/>
      <c r="Z55" s="10"/>
    </row>
    <row r="56" spans="1:26" ht="23.25" customHeight="1" x14ac:dyDescent="0.3">
      <c r="A56" s="11"/>
      <c r="B56" s="10"/>
      <c r="C56" s="10"/>
      <c r="D56" s="10"/>
      <c r="E56" s="10"/>
      <c r="F56" s="10"/>
      <c r="I56" s="10"/>
      <c r="J56" s="10"/>
      <c r="K56" s="39"/>
      <c r="L56" s="39"/>
      <c r="U56" s="11"/>
      <c r="V56" s="10"/>
      <c r="W56" s="10"/>
      <c r="X56" s="10"/>
      <c r="Y56" s="10"/>
      <c r="Z56" s="10"/>
    </row>
    <row r="57" spans="1:26" ht="23.25" customHeight="1" x14ac:dyDescent="0.3">
      <c r="A57" s="11"/>
      <c r="B57" s="10"/>
      <c r="C57" s="10"/>
      <c r="D57" s="10"/>
      <c r="E57" s="10"/>
      <c r="F57" s="10"/>
      <c r="I57" s="10"/>
      <c r="J57" s="10"/>
      <c r="K57" s="39"/>
      <c r="L57" s="39"/>
      <c r="U57" s="11"/>
      <c r="V57" s="10"/>
      <c r="W57" s="10"/>
      <c r="X57" s="10"/>
      <c r="Y57" s="10"/>
      <c r="Z57" s="10"/>
    </row>
    <row r="58" spans="1:26" ht="23.25" customHeight="1" x14ac:dyDescent="0.3">
      <c r="A58" s="11"/>
      <c r="B58" s="10"/>
      <c r="C58" s="10"/>
      <c r="D58" s="10"/>
      <c r="E58" s="10"/>
      <c r="F58" s="10"/>
      <c r="I58" s="10"/>
      <c r="J58" s="10"/>
      <c r="K58" s="39"/>
      <c r="L58" s="39"/>
      <c r="U58" s="11"/>
      <c r="V58" s="10"/>
      <c r="W58" s="10"/>
      <c r="X58" s="10"/>
      <c r="Y58" s="10"/>
      <c r="Z58" s="10"/>
    </row>
    <row r="59" spans="1:26" ht="23.25" customHeight="1" x14ac:dyDescent="0.3">
      <c r="A59" s="11"/>
      <c r="B59" s="10"/>
      <c r="C59" s="10"/>
      <c r="D59" s="10"/>
      <c r="E59" s="10"/>
      <c r="F59" s="10"/>
      <c r="I59" s="10"/>
      <c r="J59" s="10"/>
      <c r="K59" s="39"/>
      <c r="L59" s="39"/>
      <c r="U59" s="11"/>
      <c r="V59" s="10"/>
      <c r="W59" s="10"/>
      <c r="X59" s="10"/>
      <c r="Y59" s="10"/>
      <c r="Z59" s="10"/>
    </row>
    <row r="60" spans="1:26" ht="23.25" customHeight="1" x14ac:dyDescent="0.3">
      <c r="A60" s="11"/>
      <c r="B60" s="10"/>
      <c r="C60" s="10"/>
      <c r="D60" s="10"/>
      <c r="E60" s="10"/>
      <c r="F60" s="10"/>
      <c r="I60" s="10"/>
      <c r="J60" s="10"/>
      <c r="K60" s="39"/>
      <c r="L60" s="39"/>
      <c r="U60" s="11"/>
      <c r="V60" s="10"/>
      <c r="W60" s="10"/>
      <c r="X60" s="10"/>
      <c r="Y60" s="10"/>
      <c r="Z60" s="10"/>
    </row>
    <row r="61" spans="1:26" ht="23.25" customHeight="1" x14ac:dyDescent="0.3">
      <c r="A61" s="11"/>
      <c r="B61" s="10"/>
      <c r="C61" s="10"/>
      <c r="D61" s="10"/>
      <c r="E61" s="10"/>
      <c r="F61" s="10"/>
      <c r="I61" s="10"/>
      <c r="J61" s="10"/>
      <c r="K61" s="39"/>
      <c r="L61" s="39"/>
      <c r="U61" s="11"/>
      <c r="V61" s="10"/>
      <c r="W61" s="10"/>
      <c r="X61" s="10"/>
      <c r="Y61" s="10"/>
      <c r="Z61" s="10"/>
    </row>
    <row r="62" spans="1:26" ht="23.25" customHeight="1" x14ac:dyDescent="0.3">
      <c r="A62" s="11"/>
      <c r="B62" s="10"/>
      <c r="C62" s="10"/>
      <c r="D62" s="10"/>
      <c r="E62" s="10"/>
      <c r="F62" s="10"/>
      <c r="I62" s="10"/>
      <c r="J62" s="10"/>
      <c r="K62" s="39"/>
      <c r="L62" s="39"/>
      <c r="U62" s="11"/>
      <c r="V62" s="10"/>
      <c r="W62" s="10"/>
      <c r="X62" s="10"/>
      <c r="Y62" s="10"/>
      <c r="Z62" s="10"/>
    </row>
    <row r="63" spans="1:26" ht="23.25" customHeight="1" x14ac:dyDescent="0.3">
      <c r="A63" s="11"/>
      <c r="B63" s="10"/>
      <c r="C63" s="10"/>
      <c r="D63" s="10"/>
      <c r="E63" s="10"/>
      <c r="F63" s="10"/>
      <c r="I63" s="10"/>
      <c r="J63" s="10"/>
      <c r="K63" s="39"/>
      <c r="L63" s="39"/>
      <c r="U63" s="11"/>
      <c r="V63" s="10"/>
      <c r="W63" s="10"/>
      <c r="X63" s="10"/>
      <c r="Y63" s="10"/>
      <c r="Z63" s="10"/>
    </row>
    <row r="64" spans="1:26" ht="23.25" customHeight="1" x14ac:dyDescent="0.3">
      <c r="A64" s="11"/>
      <c r="B64" s="10"/>
      <c r="C64" s="10"/>
      <c r="D64" s="10"/>
      <c r="E64" s="10"/>
      <c r="F64" s="10"/>
      <c r="I64" s="10"/>
      <c r="J64" s="10"/>
      <c r="K64" s="39"/>
      <c r="L64" s="39"/>
      <c r="U64" s="11"/>
      <c r="V64" s="10"/>
      <c r="W64" s="10"/>
      <c r="X64" s="10"/>
      <c r="Y64" s="10"/>
      <c r="Z64" s="10"/>
    </row>
    <row r="65" spans="1:29" ht="23.25" customHeight="1" x14ac:dyDescent="0.3">
      <c r="A65" s="11"/>
      <c r="B65" s="10"/>
      <c r="C65" s="10"/>
      <c r="D65" s="10"/>
      <c r="E65" s="10"/>
      <c r="F65" s="10"/>
      <c r="I65" s="10"/>
      <c r="J65" s="10"/>
      <c r="K65" s="39"/>
      <c r="L65" s="39"/>
      <c r="U65" s="11"/>
      <c r="V65" s="10"/>
      <c r="W65" s="10"/>
      <c r="X65" s="10"/>
      <c r="Y65" s="10"/>
      <c r="Z65" s="10"/>
    </row>
    <row r="66" spans="1:29" ht="23.25" customHeight="1" x14ac:dyDescent="0.3">
      <c r="A66" s="11"/>
      <c r="B66" s="10"/>
      <c r="C66" s="10"/>
      <c r="D66" s="10"/>
      <c r="E66" s="10"/>
      <c r="F66" s="10"/>
      <c r="I66" s="10"/>
      <c r="J66" s="10"/>
      <c r="K66" s="39"/>
      <c r="L66" s="39"/>
      <c r="U66" s="11"/>
      <c r="V66" s="10"/>
      <c r="W66" s="10"/>
      <c r="X66" s="10"/>
      <c r="Y66" s="10"/>
      <c r="Z66" s="10"/>
    </row>
    <row r="67" spans="1:29" ht="23.25" customHeight="1" x14ac:dyDescent="0.3">
      <c r="A67" s="11"/>
      <c r="B67" s="10"/>
      <c r="C67" s="10"/>
      <c r="D67" s="10"/>
      <c r="E67" s="10"/>
      <c r="F67" s="10"/>
      <c r="I67" s="10"/>
      <c r="J67" s="10"/>
      <c r="K67" s="39"/>
      <c r="L67" s="39"/>
      <c r="U67" s="11"/>
      <c r="V67" s="10"/>
      <c r="W67" s="10"/>
      <c r="X67" s="10"/>
      <c r="Y67" s="10"/>
      <c r="Z67" s="10"/>
    </row>
    <row r="68" spans="1:29" ht="23.25" hidden="1" customHeight="1" x14ac:dyDescent="0.3">
      <c r="A68" s="11"/>
      <c r="B68" s="10"/>
      <c r="C68" s="10"/>
      <c r="D68" s="10"/>
      <c r="E68" s="10"/>
      <c r="F68" s="10"/>
      <c r="I68" s="10"/>
      <c r="J68" s="10"/>
      <c r="K68" s="39"/>
      <c r="L68" s="39"/>
      <c r="U68" s="11"/>
      <c r="V68" s="10"/>
      <c r="W68" s="10"/>
      <c r="X68" s="10"/>
      <c r="Y68" s="10"/>
      <c r="Z68" s="10"/>
    </row>
    <row r="69" spans="1:29" ht="23.25" customHeight="1" x14ac:dyDescent="0.3">
      <c r="A69" s="37"/>
    </row>
    <row r="70" spans="1:29" ht="23.25" customHeight="1" thickBot="1" x14ac:dyDescent="0.35">
      <c r="A70" s="38" t="s">
        <v>23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29" ht="8.25" customHeight="1" thickTop="1" x14ac:dyDescent="0.3">
      <c r="A71" s="37"/>
      <c r="N71" s="36"/>
    </row>
    <row r="72" spans="1:29" ht="103.5" customHeight="1" x14ac:dyDescent="0.3">
      <c r="A72" s="35" t="s">
        <v>22</v>
      </c>
      <c r="B72" s="34" t="s">
        <v>9</v>
      </c>
      <c r="C72" s="33" t="s">
        <v>7</v>
      </c>
      <c r="D72" s="33"/>
      <c r="E72" s="33" t="s">
        <v>6</v>
      </c>
      <c r="F72" s="33"/>
      <c r="G72" s="33" t="s">
        <v>5</v>
      </c>
      <c r="H72" s="33"/>
      <c r="I72" s="33" t="s">
        <v>4</v>
      </c>
      <c r="J72" s="33"/>
      <c r="K72" s="33" t="s">
        <v>3</v>
      </c>
      <c r="L72" s="33"/>
      <c r="M72" s="33" t="s">
        <v>2</v>
      </c>
      <c r="N72" s="32"/>
      <c r="O72" s="31"/>
      <c r="W72" s="25"/>
      <c r="X72" s="30"/>
      <c r="Y72" s="25"/>
      <c r="Z72" s="25"/>
      <c r="AA72" s="25"/>
      <c r="AB72" s="20"/>
    </row>
    <row r="73" spans="1:29" ht="23.25" customHeight="1" x14ac:dyDescent="0.3">
      <c r="A73" s="29" t="s">
        <v>21</v>
      </c>
      <c r="B73" s="22">
        <f>+SUM(C73:N73)</f>
        <v>2384</v>
      </c>
      <c r="C73" s="21">
        <v>731</v>
      </c>
      <c r="D73" s="21"/>
      <c r="E73" s="21">
        <v>491</v>
      </c>
      <c r="F73" s="21"/>
      <c r="G73" s="21">
        <v>708</v>
      </c>
      <c r="H73" s="21"/>
      <c r="I73" s="21">
        <v>17</v>
      </c>
      <c r="J73" s="21"/>
      <c r="K73" s="21">
        <v>191</v>
      </c>
      <c r="L73" s="21"/>
      <c r="M73" s="21">
        <v>246</v>
      </c>
      <c r="N73" s="21"/>
      <c r="W73" s="25"/>
      <c r="X73" s="25"/>
      <c r="Y73" s="25"/>
      <c r="Z73" s="25"/>
      <c r="AA73" s="25"/>
      <c r="AB73" s="20"/>
    </row>
    <row r="74" spans="1:29" ht="23.25" customHeight="1" x14ac:dyDescent="0.3">
      <c r="A74" s="24" t="s">
        <v>20</v>
      </c>
      <c r="B74" s="22">
        <f>+SUM(C74:N74)</f>
        <v>4790</v>
      </c>
      <c r="C74" s="21">
        <v>1119</v>
      </c>
      <c r="D74" s="21"/>
      <c r="E74" s="21">
        <v>1378</v>
      </c>
      <c r="F74" s="21"/>
      <c r="G74" s="21">
        <v>1435</v>
      </c>
      <c r="H74" s="21"/>
      <c r="I74" s="21">
        <v>94</v>
      </c>
      <c r="J74" s="21"/>
      <c r="K74" s="21">
        <v>527</v>
      </c>
      <c r="L74" s="21"/>
      <c r="M74" s="21">
        <v>237</v>
      </c>
      <c r="N74" s="21"/>
      <c r="W74" s="25"/>
      <c r="X74" s="25"/>
      <c r="Y74" s="25"/>
      <c r="Z74" s="25"/>
      <c r="AA74" s="25"/>
      <c r="AB74" s="20"/>
    </row>
    <row r="75" spans="1:29" ht="23.25" customHeight="1" x14ac:dyDescent="0.35">
      <c r="A75" s="24" t="s">
        <v>19</v>
      </c>
      <c r="B75" s="22">
        <f>+SUM(C75:N75)</f>
        <v>6985</v>
      </c>
      <c r="C75" s="21">
        <v>521</v>
      </c>
      <c r="D75" s="21"/>
      <c r="E75" s="21">
        <v>5449</v>
      </c>
      <c r="F75" s="21"/>
      <c r="G75" s="21">
        <v>383</v>
      </c>
      <c r="H75" s="21"/>
      <c r="I75" s="21">
        <v>64</v>
      </c>
      <c r="J75" s="21"/>
      <c r="K75" s="21">
        <v>423</v>
      </c>
      <c r="L75" s="21"/>
      <c r="M75" s="21">
        <v>145</v>
      </c>
      <c r="N75" s="21"/>
      <c r="W75" s="25"/>
      <c r="X75" s="28"/>
      <c r="Y75" s="28"/>
      <c r="Z75" s="28"/>
      <c r="AA75" s="28"/>
      <c r="AB75" s="27"/>
      <c r="AC75" s="26"/>
    </row>
    <row r="76" spans="1:29" ht="23.25" customHeight="1" x14ac:dyDescent="0.35">
      <c r="A76" s="24" t="s">
        <v>18</v>
      </c>
      <c r="B76" s="22">
        <f>+SUM(C76:N76)</f>
        <v>748</v>
      </c>
      <c r="C76" s="21">
        <v>344</v>
      </c>
      <c r="D76" s="21"/>
      <c r="E76" s="21">
        <v>0</v>
      </c>
      <c r="F76" s="21"/>
      <c r="G76" s="21">
        <v>315</v>
      </c>
      <c r="H76" s="21"/>
      <c r="I76" s="21">
        <v>0</v>
      </c>
      <c r="J76" s="21"/>
      <c r="K76" s="21">
        <v>89</v>
      </c>
      <c r="L76" s="21"/>
      <c r="M76" s="21">
        <v>0</v>
      </c>
      <c r="N76" s="21"/>
      <c r="W76" s="25"/>
      <c r="X76" s="28"/>
      <c r="Y76" s="28"/>
      <c r="Z76" s="28"/>
      <c r="AA76" s="28"/>
      <c r="AB76" s="27"/>
      <c r="AC76" s="26"/>
    </row>
    <row r="77" spans="1:29" ht="23.25" customHeight="1" x14ac:dyDescent="0.3">
      <c r="A77" s="24" t="s">
        <v>17</v>
      </c>
      <c r="B77" s="22">
        <f>+SUM(C77:N77)</f>
        <v>2001</v>
      </c>
      <c r="C77" s="21">
        <v>414</v>
      </c>
      <c r="D77" s="21"/>
      <c r="E77" s="21">
        <v>0</v>
      </c>
      <c r="F77" s="21"/>
      <c r="G77" s="21">
        <v>98</v>
      </c>
      <c r="H77" s="21"/>
      <c r="I77" s="21">
        <v>0</v>
      </c>
      <c r="J77" s="21"/>
      <c r="K77" s="21">
        <v>308</v>
      </c>
      <c r="L77" s="21"/>
      <c r="M77" s="21">
        <v>1181</v>
      </c>
      <c r="N77" s="21"/>
      <c r="W77" s="25"/>
      <c r="X77" s="25"/>
      <c r="Y77" s="25"/>
      <c r="Z77" s="25"/>
      <c r="AA77" s="25"/>
      <c r="AB77" s="20"/>
    </row>
    <row r="78" spans="1:29" ht="23.25" customHeight="1" x14ac:dyDescent="0.3">
      <c r="A78" s="24" t="s">
        <v>16</v>
      </c>
      <c r="B78" s="22">
        <f>+SUM(C78:N78)</f>
        <v>1858</v>
      </c>
      <c r="C78" s="21">
        <v>493</v>
      </c>
      <c r="D78" s="21"/>
      <c r="E78" s="21">
        <v>0</v>
      </c>
      <c r="F78" s="21"/>
      <c r="G78" s="21">
        <v>225</v>
      </c>
      <c r="H78" s="21"/>
      <c r="I78" s="21">
        <v>0</v>
      </c>
      <c r="J78" s="21"/>
      <c r="K78" s="21">
        <v>480</v>
      </c>
      <c r="L78" s="21"/>
      <c r="M78" s="21">
        <v>660</v>
      </c>
      <c r="N78" s="21"/>
      <c r="W78" s="25"/>
      <c r="X78" s="25"/>
      <c r="Y78" s="25"/>
      <c r="Z78" s="25"/>
      <c r="AA78" s="25"/>
      <c r="AB78" s="20"/>
    </row>
    <row r="79" spans="1:29" ht="23.25" customHeight="1" x14ac:dyDescent="0.3">
      <c r="A79" s="24" t="s">
        <v>15</v>
      </c>
      <c r="B79" s="22">
        <f>+SUM(C79:N79)</f>
        <v>2353</v>
      </c>
      <c r="C79" s="21">
        <v>542</v>
      </c>
      <c r="D79" s="21"/>
      <c r="E79" s="21">
        <v>527</v>
      </c>
      <c r="F79" s="21"/>
      <c r="G79" s="21">
        <v>403</v>
      </c>
      <c r="H79" s="21"/>
      <c r="I79" s="21">
        <v>0</v>
      </c>
      <c r="J79" s="21"/>
      <c r="K79" s="21">
        <v>528</v>
      </c>
      <c r="L79" s="21"/>
      <c r="M79" s="21">
        <v>353</v>
      </c>
      <c r="N79" s="21"/>
      <c r="W79" s="25"/>
      <c r="X79" s="25"/>
      <c r="Y79" s="25"/>
      <c r="Z79" s="25"/>
      <c r="AA79" s="25"/>
      <c r="AB79" s="20"/>
    </row>
    <row r="80" spans="1:29" ht="23.25" customHeight="1" x14ac:dyDescent="0.3">
      <c r="A80" s="24" t="s">
        <v>14</v>
      </c>
      <c r="B80" s="22">
        <f>+SUM(C80:N80)</f>
        <v>4837</v>
      </c>
      <c r="C80" s="21">
        <v>480</v>
      </c>
      <c r="D80" s="21"/>
      <c r="E80" s="21">
        <v>1317</v>
      </c>
      <c r="F80" s="21"/>
      <c r="G80" s="21">
        <v>1658</v>
      </c>
      <c r="H80" s="21"/>
      <c r="I80" s="21">
        <v>49</v>
      </c>
      <c r="J80" s="21"/>
      <c r="K80" s="21">
        <v>480</v>
      </c>
      <c r="L80" s="21"/>
      <c r="M80" s="21">
        <v>853</v>
      </c>
      <c r="N80" s="21"/>
      <c r="W80" s="25"/>
      <c r="X80" s="25"/>
      <c r="Y80" s="25"/>
      <c r="Z80" s="25"/>
      <c r="AA80" s="25"/>
      <c r="AB80" s="20"/>
    </row>
    <row r="81" spans="1:28" ht="23.25" customHeight="1" x14ac:dyDescent="0.3">
      <c r="A81" s="24" t="s">
        <v>13</v>
      </c>
      <c r="B81" s="22">
        <f>+SUM(C81:N81)</f>
        <v>4649</v>
      </c>
      <c r="C81" s="21">
        <v>419</v>
      </c>
      <c r="D81" s="21"/>
      <c r="E81" s="21">
        <v>1673</v>
      </c>
      <c r="F81" s="21"/>
      <c r="G81" s="21">
        <v>1056</v>
      </c>
      <c r="H81" s="21"/>
      <c r="I81" s="21">
        <v>44</v>
      </c>
      <c r="J81" s="21"/>
      <c r="K81" s="21">
        <v>508</v>
      </c>
      <c r="L81" s="21"/>
      <c r="M81" s="21">
        <v>949</v>
      </c>
      <c r="N81" s="21"/>
      <c r="W81" s="8"/>
      <c r="AA81" s="8"/>
      <c r="AB81" s="20"/>
    </row>
    <row r="82" spans="1:28" ht="23.25" hidden="1" customHeight="1" x14ac:dyDescent="0.3">
      <c r="A82" s="24" t="s">
        <v>12</v>
      </c>
      <c r="B82" s="22">
        <f>+SUM(C82:N82)</f>
        <v>0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W82" s="8"/>
      <c r="AA82" s="8"/>
      <c r="AB82" s="20"/>
    </row>
    <row r="83" spans="1:28" ht="23.25" hidden="1" customHeight="1" x14ac:dyDescent="0.3">
      <c r="A83" s="24" t="s">
        <v>11</v>
      </c>
      <c r="B83" s="22">
        <f>+SUM(C83:N83)</f>
        <v>0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W83" s="8"/>
      <c r="AA83" s="9"/>
      <c r="AB83" s="20"/>
    </row>
    <row r="84" spans="1:28" ht="23.25" hidden="1" customHeight="1" x14ac:dyDescent="0.3">
      <c r="A84" s="23" t="s">
        <v>10</v>
      </c>
      <c r="B84" s="22">
        <f>+SUM(C84:N84)</f>
        <v>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W84" s="8"/>
      <c r="AA84" s="9"/>
      <c r="AB84" s="20"/>
    </row>
    <row r="85" spans="1:28" ht="23.25" customHeight="1" x14ac:dyDescent="0.3">
      <c r="A85" s="19" t="s">
        <v>9</v>
      </c>
      <c r="B85" s="18">
        <f>+SUM(B73:B84)</f>
        <v>30605</v>
      </c>
      <c r="C85" s="17">
        <f>+SUM(C73:C84)</f>
        <v>5063</v>
      </c>
      <c r="D85" s="17"/>
      <c r="E85" s="17">
        <f>+SUM(E73:E84)</f>
        <v>10835</v>
      </c>
      <c r="F85" s="17"/>
      <c r="G85" s="17">
        <f>+SUM(G73:G84)</f>
        <v>6281</v>
      </c>
      <c r="H85" s="17"/>
      <c r="I85" s="17">
        <f>+SUM(I73:I84)</f>
        <v>268</v>
      </c>
      <c r="J85" s="17"/>
      <c r="K85" s="17">
        <f>+SUM(K73:K84)</f>
        <v>3534</v>
      </c>
      <c r="L85" s="17"/>
      <c r="M85" s="17">
        <f>+SUM(M73:M84)</f>
        <v>4624</v>
      </c>
      <c r="N85" s="16"/>
      <c r="W85" s="9"/>
      <c r="AA85" s="9"/>
    </row>
    <row r="86" spans="1:28" ht="23.25" customHeight="1" x14ac:dyDescent="0.3">
      <c r="A86" s="15" t="s">
        <v>8</v>
      </c>
      <c r="B86" s="14">
        <v>1</v>
      </c>
      <c r="C86" s="13">
        <f>+C85/$B$85</f>
        <v>0.16543048521483417</v>
      </c>
      <c r="D86" s="13"/>
      <c r="E86" s="13">
        <f>+E85/$B$85</f>
        <v>0.35402711975167456</v>
      </c>
      <c r="F86" s="13"/>
      <c r="G86" s="13">
        <f>+G85/$B$85</f>
        <v>0.20522790393726514</v>
      </c>
      <c r="H86" s="13"/>
      <c r="I86" s="13">
        <f>+I85/$B$85</f>
        <v>8.7567390949191311E-3</v>
      </c>
      <c r="J86" s="13"/>
      <c r="K86" s="13">
        <f>+K85/$B$85</f>
        <v>0.11547132821434407</v>
      </c>
      <c r="L86" s="13"/>
      <c r="M86" s="13">
        <f>+M85/$B$85</f>
        <v>0.15108642378696291</v>
      </c>
      <c r="N86" s="12"/>
      <c r="W86" s="9"/>
      <c r="AA86" s="5"/>
    </row>
    <row r="87" spans="1:28" ht="12.75" customHeight="1" x14ac:dyDescent="0.3">
      <c r="A87" s="1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W87" s="9"/>
      <c r="AA87" s="5"/>
    </row>
    <row r="88" spans="1:28" ht="12.75" customHeight="1" x14ac:dyDescent="0.3">
      <c r="K88" s="10"/>
      <c r="L88" s="10"/>
      <c r="M88" s="10"/>
      <c r="N88" s="10"/>
      <c r="O88" s="10"/>
      <c r="P88" s="10"/>
      <c r="W88" s="9"/>
      <c r="AA88" s="5"/>
    </row>
    <row r="89" spans="1:28" x14ac:dyDescent="0.3">
      <c r="W89" s="5"/>
    </row>
    <row r="90" spans="1:28" x14ac:dyDescent="0.3">
      <c r="W90" s="5"/>
    </row>
    <row r="91" spans="1:28" x14ac:dyDescent="0.3">
      <c r="W91" s="5"/>
    </row>
    <row r="92" spans="1:28" x14ac:dyDescent="0.3">
      <c r="W92" s="5"/>
    </row>
    <row r="93" spans="1:28" x14ac:dyDescent="0.3">
      <c r="W93" s="5"/>
    </row>
    <row r="101" spans="3:4" x14ac:dyDescent="0.3">
      <c r="C101" s="8" t="s">
        <v>7</v>
      </c>
      <c r="D101" s="6">
        <f>C85</f>
        <v>5063</v>
      </c>
    </row>
    <row r="102" spans="3:4" x14ac:dyDescent="0.3">
      <c r="C102" s="8" t="s">
        <v>6</v>
      </c>
      <c r="D102" s="6">
        <f>E85</f>
        <v>10835</v>
      </c>
    </row>
    <row r="103" spans="3:4" x14ac:dyDescent="0.3">
      <c r="C103" s="7" t="s">
        <v>5</v>
      </c>
      <c r="D103" s="6">
        <f>G85</f>
        <v>6281</v>
      </c>
    </row>
    <row r="104" spans="3:4" x14ac:dyDescent="0.3">
      <c r="C104" s="5" t="s">
        <v>4</v>
      </c>
      <c r="D104" s="4">
        <f>I85</f>
        <v>268</v>
      </c>
    </row>
    <row r="105" spans="3:4" x14ac:dyDescent="0.3">
      <c r="C105" s="5" t="s">
        <v>3</v>
      </c>
      <c r="D105" s="4">
        <f>K85</f>
        <v>3534</v>
      </c>
    </row>
    <row r="106" spans="3:4" x14ac:dyDescent="0.3">
      <c r="C106" s="5" t="s">
        <v>2</v>
      </c>
      <c r="D106" s="4">
        <f>M85</f>
        <v>4624</v>
      </c>
    </row>
    <row r="117" spans="1:1" x14ac:dyDescent="0.3">
      <c r="A117" s="3" t="s">
        <v>1</v>
      </c>
    </row>
    <row r="118" spans="1:1" x14ac:dyDescent="0.3">
      <c r="A118" s="3" t="s">
        <v>0</v>
      </c>
    </row>
  </sheetData>
  <mergeCells count="197">
    <mergeCell ref="C85:D85"/>
    <mergeCell ref="E85:F85"/>
    <mergeCell ref="G85:H85"/>
    <mergeCell ref="I85:J85"/>
    <mergeCell ref="K85:L85"/>
    <mergeCell ref="M85:N85"/>
    <mergeCell ref="C86:D86"/>
    <mergeCell ref="E86:F86"/>
    <mergeCell ref="G86:H86"/>
    <mergeCell ref="I86:J86"/>
    <mergeCell ref="K86:L86"/>
    <mergeCell ref="M86:N86"/>
    <mergeCell ref="C83:D83"/>
    <mergeCell ref="E83:F83"/>
    <mergeCell ref="G83:H83"/>
    <mergeCell ref="I83:J83"/>
    <mergeCell ref="K83:L83"/>
    <mergeCell ref="M83:N83"/>
    <mergeCell ref="C84:D84"/>
    <mergeCell ref="E84:F84"/>
    <mergeCell ref="G84:H84"/>
    <mergeCell ref="I84:J84"/>
    <mergeCell ref="K84:L84"/>
    <mergeCell ref="M84:N84"/>
    <mergeCell ref="C81:D81"/>
    <mergeCell ref="E81:F81"/>
    <mergeCell ref="G81:H81"/>
    <mergeCell ref="I81:J81"/>
    <mergeCell ref="K81:L81"/>
    <mergeCell ref="M81:N81"/>
    <mergeCell ref="C82:D82"/>
    <mergeCell ref="E82:F82"/>
    <mergeCell ref="G82:H82"/>
    <mergeCell ref="I82:J82"/>
    <mergeCell ref="K82:L82"/>
    <mergeCell ref="M82:N82"/>
    <mergeCell ref="C79:D79"/>
    <mergeCell ref="E79:F79"/>
    <mergeCell ref="G79:H79"/>
    <mergeCell ref="I79:J79"/>
    <mergeCell ref="K79:L79"/>
    <mergeCell ref="M79:N79"/>
    <mergeCell ref="C80:D80"/>
    <mergeCell ref="E80:F80"/>
    <mergeCell ref="G80:H80"/>
    <mergeCell ref="I80:J80"/>
    <mergeCell ref="K80:L80"/>
    <mergeCell ref="M80:N80"/>
    <mergeCell ref="C77:D77"/>
    <mergeCell ref="E77:F77"/>
    <mergeCell ref="G77:H77"/>
    <mergeCell ref="I77:J77"/>
    <mergeCell ref="K77:L77"/>
    <mergeCell ref="M77:N77"/>
    <mergeCell ref="C78:D78"/>
    <mergeCell ref="E78:F78"/>
    <mergeCell ref="G78:H78"/>
    <mergeCell ref="I78:J78"/>
    <mergeCell ref="K78:L78"/>
    <mergeCell ref="M78:N78"/>
    <mergeCell ref="C75:D75"/>
    <mergeCell ref="E75:F75"/>
    <mergeCell ref="G75:H75"/>
    <mergeCell ref="I75:J75"/>
    <mergeCell ref="K75:L75"/>
    <mergeCell ref="M75:N75"/>
    <mergeCell ref="C76:D76"/>
    <mergeCell ref="E76:F76"/>
    <mergeCell ref="G76:H76"/>
    <mergeCell ref="I76:J76"/>
    <mergeCell ref="K76:L76"/>
    <mergeCell ref="M76:N76"/>
    <mergeCell ref="M74:N74"/>
    <mergeCell ref="C73:D73"/>
    <mergeCell ref="E73:F73"/>
    <mergeCell ref="G73:H73"/>
    <mergeCell ref="I73:J73"/>
    <mergeCell ref="K73:L73"/>
    <mergeCell ref="M73:N73"/>
    <mergeCell ref="F52:H52"/>
    <mergeCell ref="I52:K52"/>
    <mergeCell ref="C74:D74"/>
    <mergeCell ref="E74:F74"/>
    <mergeCell ref="G74:H74"/>
    <mergeCell ref="I74:J74"/>
    <mergeCell ref="K74:L74"/>
    <mergeCell ref="I51:K51"/>
    <mergeCell ref="O51:P51"/>
    <mergeCell ref="Q51:R51"/>
    <mergeCell ref="C72:D72"/>
    <mergeCell ref="E72:F72"/>
    <mergeCell ref="G72:H72"/>
    <mergeCell ref="I72:J72"/>
    <mergeCell ref="K72:L72"/>
    <mergeCell ref="M72:N72"/>
    <mergeCell ref="C52:E52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A28:C28"/>
    <mergeCell ref="D28:E28"/>
    <mergeCell ref="F28:G28"/>
    <mergeCell ref="A35:K35"/>
    <mergeCell ref="A37:A38"/>
    <mergeCell ref="B37:B38"/>
    <mergeCell ref="C37:E38"/>
    <mergeCell ref="F37:H38"/>
    <mergeCell ref="I37:K38"/>
    <mergeCell ref="D27:E27"/>
    <mergeCell ref="F27:G27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A16:G16"/>
    <mergeCell ref="A18:C19"/>
    <mergeCell ref="D18:E19"/>
    <mergeCell ref="F18:G19"/>
    <mergeCell ref="A8:T8"/>
    <mergeCell ref="A9:T9"/>
    <mergeCell ref="A10:T10"/>
    <mergeCell ref="D20:E20"/>
    <mergeCell ref="F20:G20"/>
    <mergeCell ref="D21:E21"/>
    <mergeCell ref="F21:G21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2020-10-13T03:25:32Z</dcterms:created>
  <dcterms:modified xsi:type="dcterms:W3CDTF">2020-10-13T03:26:38Z</dcterms:modified>
</cp:coreProperties>
</file>